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1340" windowHeight="6540" tabRatio="716" activeTab="1"/>
  </bookViews>
  <sheets>
    <sheet name="План 2010 ВПО_общий" sheetId="1" r:id="rId1"/>
    <sheet name="План 2011 МАГ_ОЧ" sheetId="2" r:id="rId2"/>
  </sheets>
  <definedNames>
    <definedName name="_xlnm.Print_Titles" localSheetId="1">'План 2011 МАГ_ОЧ'!$9:$11</definedName>
    <definedName name="_xlnm.Print_Area" localSheetId="0">'План 2010 ВПО_общий'!$A$1:$H$170</definedName>
    <definedName name="_xlnm.Print_Area" localSheetId="1">'План 2011 МАГ_ОЧ'!$A$1:$E$76</definedName>
  </definedNames>
  <calcPr fullCalcOnLoad="1" refMode="R1C1"/>
</workbook>
</file>

<file path=xl/sharedStrings.xml><?xml version="1.0" encoding="utf-8"?>
<sst xmlns="http://schemas.openxmlformats.org/spreadsheetml/2006/main" count="414" uniqueCount="325">
  <si>
    <t>Прикладная математика и информатика</t>
  </si>
  <si>
    <t>Информационные системы и технологии</t>
  </si>
  <si>
    <t>Организация и технология защиты информации</t>
  </si>
  <si>
    <t>Электроника и микроэлектроника</t>
  </si>
  <si>
    <t>Химия</t>
  </si>
  <si>
    <t>Биология</t>
  </si>
  <si>
    <t>Зоотехния</t>
  </si>
  <si>
    <t>Почвоведение</t>
  </si>
  <si>
    <t>Агрономия</t>
  </si>
  <si>
    <t>Геология и геохимия горючих ископаемых</t>
  </si>
  <si>
    <t>Экономическая теория</t>
  </si>
  <si>
    <t>Мировая экономика</t>
  </si>
  <si>
    <t>Государственное и муниципальное управление</t>
  </si>
  <si>
    <t>Менеджмент организации</t>
  </si>
  <si>
    <t>Педагогика и психология</t>
  </si>
  <si>
    <t>Психология</t>
  </si>
  <si>
    <t>Физическая культура</t>
  </si>
  <si>
    <t xml:space="preserve">Математика </t>
  </si>
  <si>
    <t>Информатика</t>
  </si>
  <si>
    <t>Физика</t>
  </si>
  <si>
    <t>Русский язык и литература</t>
  </si>
  <si>
    <t>Журналистика</t>
  </si>
  <si>
    <t>Картография</t>
  </si>
  <si>
    <t>География</t>
  </si>
  <si>
    <t>Социология</t>
  </si>
  <si>
    <t>Культурология</t>
  </si>
  <si>
    <t>Политология</t>
  </si>
  <si>
    <t>История</t>
  </si>
  <si>
    <t>Юриспруденция</t>
  </si>
  <si>
    <t>Документоведение и документационное обеспечение управления</t>
  </si>
  <si>
    <t>Социальная работа</t>
  </si>
  <si>
    <t>Социальная педагогика</t>
  </si>
  <si>
    <t xml:space="preserve">Специальная дошкольная педагогика и психология </t>
  </si>
  <si>
    <t>Педагогика и методика начального образования</t>
  </si>
  <si>
    <t>Физико-математический институт</t>
  </si>
  <si>
    <t>Факультет математики и информационных технологий</t>
  </si>
  <si>
    <t>Факультет физики и электроники</t>
  </si>
  <si>
    <t>Филологический факультет</t>
  </si>
  <si>
    <t>Факультет иностранных языков</t>
  </si>
  <si>
    <t>Химический факультет</t>
  </si>
  <si>
    <t>Естественный институт</t>
  </si>
  <si>
    <t>Геолого-географический факультет</t>
  </si>
  <si>
    <t>Исторический факультет</t>
  </si>
  <si>
    <t>Юридический факультет</t>
  </si>
  <si>
    <t>Факультет мировой экономики и управления</t>
  </si>
  <si>
    <t>Факультет социальных коммуникаций</t>
  </si>
  <si>
    <t>Управление качеством</t>
  </si>
  <si>
    <t>Вычислительные машины, комплексы, системы и сети</t>
  </si>
  <si>
    <t>Оборудование и технология сварочного производства</t>
  </si>
  <si>
    <t>Механизация сельского хозяйства</t>
  </si>
  <si>
    <t>Организация работы с молодежью</t>
  </si>
  <si>
    <t>Финансы и кредит</t>
  </si>
  <si>
    <t>Ветеринария</t>
  </si>
  <si>
    <t>Аграрный факультет</t>
  </si>
  <si>
    <t>Биологический факультет</t>
  </si>
  <si>
    <t>Прикладная информатика в экономике</t>
  </si>
  <si>
    <t>Математические методы в экономике</t>
  </si>
  <si>
    <t>Адаптивная физическая культура</t>
  </si>
  <si>
    <t>Наименование направлений подготовки, специальностей 
(согласно лицензии)</t>
  </si>
  <si>
    <t>Информационные технологии в медиаиндустрии</t>
  </si>
  <si>
    <t>Перевод и переводоведение:</t>
  </si>
  <si>
    <t>Английский язык</t>
  </si>
  <si>
    <t>Перевод и переводоведение (английский язык)</t>
  </si>
  <si>
    <t>Немецкий язык</t>
  </si>
  <si>
    <t>Французский язык</t>
  </si>
  <si>
    <t>Иностранные языки:</t>
  </si>
  <si>
    <t>Экономика</t>
  </si>
  <si>
    <t>Немецкий язык (с английским языком)</t>
  </si>
  <si>
    <t>Французский язык (с английским языком)</t>
  </si>
  <si>
    <t>Информатика (г. Знаменск)</t>
  </si>
  <si>
    <t>Педагогика и психология (г. Знаменск)</t>
  </si>
  <si>
    <t>Природопользование</t>
  </si>
  <si>
    <t>Философия</t>
  </si>
  <si>
    <t>Родной язык и литература</t>
  </si>
  <si>
    <t>Педагогика и методика дошкольного образования</t>
  </si>
  <si>
    <t xml:space="preserve">Информационные системы </t>
  </si>
  <si>
    <t>Связи с общественностью</t>
  </si>
  <si>
    <t>Коды специаль-
ностей</t>
  </si>
  <si>
    <t>Налоги и налогообложение</t>
  </si>
  <si>
    <t>Управление персоналом</t>
  </si>
  <si>
    <t>Историко-архивоведение</t>
  </si>
  <si>
    <t>Телекоммуникации</t>
  </si>
  <si>
    <t>Перевод и переводоведение (итальянский язык)</t>
  </si>
  <si>
    <t>Перевод и переводоведение (китайский язык)</t>
  </si>
  <si>
    <t>Экономика и управление на предприятии АПК</t>
  </si>
  <si>
    <t>Технология производства и переработки с/х продукции</t>
  </si>
  <si>
    <t>Бухгалтерский учет, анализ и аудит</t>
  </si>
  <si>
    <t>Дизайн</t>
  </si>
  <si>
    <t>Архитектура</t>
  </si>
  <si>
    <t xml:space="preserve">Менеджмент </t>
  </si>
  <si>
    <t>Институт педагогики, психологии и социальной работы</t>
  </si>
  <si>
    <t>Факультет психологии</t>
  </si>
  <si>
    <t>Факультет физической культуры</t>
  </si>
  <si>
    <t>Гуманитарный институт</t>
  </si>
  <si>
    <t>Туризм</t>
  </si>
  <si>
    <t>Факультет бизнеса и экономики</t>
  </si>
  <si>
    <t>Факультет педагогики и социальной работы</t>
  </si>
  <si>
    <t>ФИЛИАЛ АГУ В г. Знаменске</t>
  </si>
  <si>
    <t>ИТОГО ПО ФИЛИАЛУ</t>
  </si>
  <si>
    <t>ИТОГО ПО ВУЗУ В ЦЕЛОМ</t>
  </si>
  <si>
    <t>ПО ФИЛИАЛУ</t>
  </si>
  <si>
    <t>ПО ВУЗУ</t>
  </si>
  <si>
    <t>ПО ВУЗУ И ФИЛИАЛУ В ЦЕЛОМ</t>
  </si>
  <si>
    <t>Регионоведение</t>
  </si>
  <si>
    <t>Изобразительное искусство</t>
  </si>
  <si>
    <t>Технология и предпринимательство</t>
  </si>
  <si>
    <t>План</t>
  </si>
  <si>
    <t>Прием на платную форму</t>
  </si>
  <si>
    <t>по заявкам МОНАО</t>
  </si>
  <si>
    <t>по заявка других организаций</t>
  </si>
  <si>
    <t>Ректор ______________ А.П. Лунев</t>
  </si>
  <si>
    <t>ПРОГРАММЫ ВЫСШЕГО ПРОФЕССИОНАЛЬНОГО ОБРАЗОВАНИЯ</t>
  </si>
  <si>
    <t>План приема на бюджет</t>
  </si>
  <si>
    <t>Институт экономики и права</t>
  </si>
  <si>
    <t>всего целевой</t>
  </si>
  <si>
    <t>в том числе целевой</t>
  </si>
  <si>
    <t>010501.65</t>
  </si>
  <si>
    <t>050201.65</t>
  </si>
  <si>
    <t>050202.65</t>
  </si>
  <si>
    <t>090103.65</t>
  </si>
  <si>
    <t>220501.65</t>
  </si>
  <si>
    <t>230101.65</t>
  </si>
  <si>
    <t>230201.65</t>
  </si>
  <si>
    <t>230204.65</t>
  </si>
  <si>
    <t>050203.65</t>
  </si>
  <si>
    <t>150202.65</t>
  </si>
  <si>
    <t>050502.65</t>
  </si>
  <si>
    <t>031202.65</t>
  </si>
  <si>
    <t>050303.65</t>
  </si>
  <si>
    <t>030601.65</t>
  </si>
  <si>
    <t>050301.65</t>
  </si>
  <si>
    <t>050302.65</t>
  </si>
  <si>
    <t>020701.65</t>
  </si>
  <si>
    <t>080502.65</t>
  </si>
  <si>
    <t>110301.65</t>
  </si>
  <si>
    <t>110305.65</t>
  </si>
  <si>
    <t>110401.65</t>
  </si>
  <si>
    <t>110502.65</t>
  </si>
  <si>
    <t>050102.65</t>
  </si>
  <si>
    <t>020305.65</t>
  </si>
  <si>
    <t>020401.65</t>
  </si>
  <si>
    <t>020501.65</t>
  </si>
  <si>
    <t>020802.65</t>
  </si>
  <si>
    <t>020101.65</t>
  </si>
  <si>
    <t>050101.65</t>
  </si>
  <si>
    <t>030301.65</t>
  </si>
  <si>
    <t>050706.65</t>
  </si>
  <si>
    <t>032102.65</t>
  </si>
  <si>
    <t>050720.65</t>
  </si>
  <si>
    <t>040101.65</t>
  </si>
  <si>
    <t>040104.65</t>
  </si>
  <si>
    <t>050707.65</t>
  </si>
  <si>
    <t>050708.65</t>
  </si>
  <si>
    <t>050602.65</t>
  </si>
  <si>
    <t>050711.65</t>
  </si>
  <si>
    <t>050717.65</t>
  </si>
  <si>
    <t>080101.65</t>
  </si>
  <si>
    <t>080102.65</t>
  </si>
  <si>
    <t>080504.65</t>
  </si>
  <si>
    <t>080505.65</t>
  </si>
  <si>
    <t>080507.65</t>
  </si>
  <si>
    <t>100201.65</t>
  </si>
  <si>
    <t>010502.65</t>
  </si>
  <si>
    <t>080105.65</t>
  </si>
  <si>
    <t>080107.65</t>
  </si>
  <si>
    <t>080109.65</t>
  </si>
  <si>
    <t>080116.65</t>
  </si>
  <si>
    <t>030501.65</t>
  </si>
  <si>
    <t>030602.65</t>
  </si>
  <si>
    <t>032001.65</t>
  </si>
  <si>
    <t>050402.65</t>
  </si>
  <si>
    <t>030402.65</t>
  </si>
  <si>
    <t>050401.65</t>
  </si>
  <si>
    <t>030101.65</t>
  </si>
  <si>
    <t>030201.65</t>
  </si>
  <si>
    <t>031401.65</t>
  </si>
  <si>
    <t>040201.65</t>
  </si>
  <si>
    <t>050403.65</t>
  </si>
  <si>
    <t>210400.62</t>
  </si>
  <si>
    <t>230200.62</t>
  </si>
  <si>
    <t>010700.62</t>
  </si>
  <si>
    <t>210100.62</t>
  </si>
  <si>
    <t>020200.62</t>
  </si>
  <si>
    <t>080100.62</t>
  </si>
  <si>
    <t>080500.62</t>
  </si>
  <si>
    <t>032300.62</t>
  </si>
  <si>
    <t>020100.62</t>
  </si>
  <si>
    <t>020300.62</t>
  </si>
  <si>
    <t>Геология</t>
  </si>
  <si>
    <t>020400.62</t>
  </si>
  <si>
    <t>020700.62</t>
  </si>
  <si>
    <t>020801.65</t>
  </si>
  <si>
    <t>030200.62</t>
  </si>
  <si>
    <t>030300.62</t>
  </si>
  <si>
    <t>030400.62</t>
  </si>
  <si>
    <t>030500.62</t>
  </si>
  <si>
    <t>030600.62</t>
  </si>
  <si>
    <t>031100.62</t>
  </si>
  <si>
    <t>Лингвистика</t>
  </si>
  <si>
    <t>031400.62</t>
  </si>
  <si>
    <t>032100.62</t>
  </si>
  <si>
    <t>040100.62</t>
  </si>
  <si>
    <t>040200.62</t>
  </si>
  <si>
    <t>050100.62</t>
  </si>
  <si>
    <t>Естественнонаучное образование (Биология)</t>
  </si>
  <si>
    <t>Естественнонаучное образование (Химия)</t>
  </si>
  <si>
    <t>050200.62</t>
  </si>
  <si>
    <t>Физико-математическое образование (Математика)</t>
  </si>
  <si>
    <t>Физико-математическое образование (Физика)</t>
  </si>
  <si>
    <t>050300.62</t>
  </si>
  <si>
    <t>Филологическое образование (Русский язык и литература)</t>
  </si>
  <si>
    <t>050700.62</t>
  </si>
  <si>
    <t>100200.62</t>
  </si>
  <si>
    <t>110200.62</t>
  </si>
  <si>
    <t>110400.62</t>
  </si>
  <si>
    <t>140600.62</t>
  </si>
  <si>
    <t>Электротехника, электромеханика и электротехнологии</t>
  </si>
  <si>
    <t>Информационные системы и технологии (г. Знаменск)</t>
  </si>
  <si>
    <t>280101.65</t>
  </si>
  <si>
    <t>Безопасность жизнедеятельности в техносфере</t>
  </si>
  <si>
    <t>Факультет архитектуры и дизайна</t>
  </si>
  <si>
    <t>210100.68</t>
  </si>
  <si>
    <t>080500.68</t>
  </si>
  <si>
    <t>080100.68</t>
  </si>
  <si>
    <t>050700.68</t>
  </si>
  <si>
    <t>Педагогика (Дифференциальная психология, психодиагностика в образовании)</t>
  </si>
  <si>
    <t>Педагогика (Педагогическая психология)</t>
  </si>
  <si>
    <t>050400.68</t>
  </si>
  <si>
    <t>050100.68</t>
  </si>
  <si>
    <t>020100.68</t>
  </si>
  <si>
    <t>Химия (Органическая химия)</t>
  </si>
  <si>
    <t>Экономика ()</t>
  </si>
  <si>
    <t>Ответственный секретарь ПК</t>
  </si>
  <si>
    <t>Филология</t>
  </si>
  <si>
    <t>031000.62</t>
  </si>
  <si>
    <t>очно-заочная</t>
  </si>
  <si>
    <t>Социально-культурная деятельность</t>
  </si>
  <si>
    <t>071400.62</t>
  </si>
  <si>
    <t>080300.62</t>
  </si>
  <si>
    <t>Коммерция</t>
  </si>
  <si>
    <t>080600.62</t>
  </si>
  <si>
    <t>Статистика</t>
  </si>
  <si>
    <t>070600.62</t>
  </si>
  <si>
    <t>270300.62</t>
  </si>
  <si>
    <t>"____"______________ 2010 г.</t>
  </si>
  <si>
    <t>УТВЕРЖДАЮ</t>
  </si>
  <si>
    <t xml:space="preserve"> Институт делового языка и профессиональных коммуникаций</t>
  </si>
  <si>
    <t>040100.68</t>
  </si>
  <si>
    <t>Социальная работа (Социальная работа с разными группами населения)</t>
  </si>
  <si>
    <t>Химия (Зеленая химия)</t>
  </si>
  <si>
    <t>Физика (Физика конденсированного состояния вещества)</t>
  </si>
  <si>
    <t>Институт делового языка и профессиональных коммуникаций</t>
  </si>
  <si>
    <t>Экология и природопользование (Природопользование)</t>
  </si>
  <si>
    <t>Персидский язык</t>
  </si>
  <si>
    <t xml:space="preserve">Турецкий язык </t>
  </si>
  <si>
    <t>Землеустройство и кадастры</t>
  </si>
  <si>
    <t>120300.62</t>
  </si>
  <si>
    <t xml:space="preserve">Педагогика (Практическая психология в образовании) </t>
  </si>
  <si>
    <t>040300.62</t>
  </si>
  <si>
    <t>Конфликтология</t>
  </si>
  <si>
    <t>032101.65</t>
  </si>
  <si>
    <t>Физическая культура для лиц с отклонениями в состоянии здоровья (адаптивная физическая культура)</t>
  </si>
  <si>
    <t>Педагогика (начальное образование, социальная педагогика)</t>
  </si>
  <si>
    <t>080506.65</t>
  </si>
  <si>
    <t>Логистика и управление цепями поставок</t>
  </si>
  <si>
    <t>Юриспруденция (специализация "Гражданское право", "Уголовное право", "Международное право")</t>
  </si>
  <si>
    <t>030700.62</t>
  </si>
  <si>
    <t>Международные отношения</t>
  </si>
  <si>
    <t xml:space="preserve">План приема в ГОУ ВПО "Астраханский государственный университет" в 2010 году </t>
  </si>
  <si>
    <t>очная (платная)</t>
  </si>
  <si>
    <t>заочная, очно-заочная (платная)</t>
  </si>
  <si>
    <t>Форма обучения</t>
  </si>
  <si>
    <r>
      <t xml:space="preserve">План приема в ГОУ ВПО "Астраханский государственный университет" 
в 2011 году на </t>
    </r>
    <r>
      <rPr>
        <b/>
        <u val="single"/>
        <sz val="28"/>
        <rFont val="Times New Roman"/>
        <family val="1"/>
      </rPr>
      <t>очную</t>
    </r>
    <r>
      <rPr>
        <b/>
        <sz val="28"/>
        <rFont val="Times New Roman"/>
        <family val="1"/>
      </rPr>
      <t xml:space="preserve"> форму обучения 
(программы магистратуры)</t>
    </r>
  </si>
  <si>
    <t>010400.68</t>
  </si>
  <si>
    <t>Прикладная математика и информатика (Математическое моделирование)</t>
  </si>
  <si>
    <t>Педагогическое образование (Математическое образование)</t>
  </si>
  <si>
    <t>230400.68</t>
  </si>
  <si>
    <t>Информационные системы и технологии (Базы знаний)</t>
  </si>
  <si>
    <t>Информационные системы и технологии (Управление данными (по отраслям))</t>
  </si>
  <si>
    <t>011200.68</t>
  </si>
  <si>
    <t>Педагогическое образование (Физическое образование)</t>
  </si>
  <si>
    <t>Электроника и наноэлектроника (Физика полупроводников и диэлектриков)</t>
  </si>
  <si>
    <t>Педагогическое образование (Литературное образование)</t>
  </si>
  <si>
    <t>Педагогическое образование (Языковое образование)</t>
  </si>
  <si>
    <t>035700.68</t>
  </si>
  <si>
    <t>Лингвистика (Теория перевода и межкультурная/межъязыковая коммуникация)</t>
  </si>
  <si>
    <t>020400.68</t>
  </si>
  <si>
    <t>Биология (Физиология человека и животных)</t>
  </si>
  <si>
    <t>Биология (Зоология позвоночных)</t>
  </si>
  <si>
    <t>Педагогическое образование (Химическое образование)</t>
  </si>
  <si>
    <t>022000.68</t>
  </si>
  <si>
    <t>020700.68</t>
  </si>
  <si>
    <t>Геология (Геология и геохимия нефти и газа)</t>
  </si>
  <si>
    <t>021000.68</t>
  </si>
  <si>
    <t>География (Ландшафтное планирование)</t>
  </si>
  <si>
    <t>030300.68</t>
  </si>
  <si>
    <t>Психология (Психология развития)</t>
  </si>
  <si>
    <t>Психолого-педагогическое образование (Психологическое консультирование)</t>
  </si>
  <si>
    <t>Психолого-педагогическое образование (Психодиагностика и дифференциальная психология)</t>
  </si>
  <si>
    <t>040400.68</t>
  </si>
  <si>
    <t>Педагогическое образование (Начальное образование)</t>
  </si>
  <si>
    <t>Психолого-педагогическое образование (Психология и социальная педагогика)</t>
  </si>
  <si>
    <t>034400.68</t>
  </si>
  <si>
    <t>030600.68</t>
  </si>
  <si>
    <t>История (Отечественная история)</t>
  </si>
  <si>
    <t>Педагогическое образование (Историческое образование)</t>
  </si>
  <si>
    <t>030900.68</t>
  </si>
  <si>
    <t>Экономика (Банки и банковская деятельность)</t>
  </si>
  <si>
    <t>Экономика (Экономика фирмы и отраслевых рынков)</t>
  </si>
  <si>
    <t>080200.68</t>
  </si>
  <si>
    <t>Менеджмент  (Международный бизнес)</t>
  </si>
  <si>
    <t>Менеджмент  (Стратегический менеджмент)</t>
  </si>
  <si>
    <t>080400.68</t>
  </si>
  <si>
    <t>081100.68</t>
  </si>
  <si>
    <t>081200.68</t>
  </si>
  <si>
    <t>Государственный аудит</t>
  </si>
  <si>
    <t>030200.68</t>
  </si>
  <si>
    <t>Политология (Политическая культура и регионалистика)</t>
  </si>
  <si>
    <t xml:space="preserve"> Социология (Современные методы и технологии в изучении социальных проблем общества)</t>
  </si>
  <si>
    <t>Педагогическое образование (Международная коммуникация)</t>
  </si>
  <si>
    <t>Журналистика (Язык и стиль СМИ)</t>
  </si>
  <si>
    <t>031300.68</t>
  </si>
  <si>
    <t xml:space="preserve">                                                                                                 УТВЕРЖДЕНЫ</t>
  </si>
  <si>
    <t>Ученым советом университета</t>
  </si>
  <si>
    <t>от 30.05.2011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</si>
</sst>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28"/>
      <name val="Arial Narrow"/>
      <family val="2"/>
    </font>
    <font>
      <b/>
      <sz val="28"/>
      <name val="Times New Roman"/>
      <family val="1"/>
    </font>
    <font>
      <b/>
      <u val="single"/>
      <sz val="28"/>
      <name val="Times New Roman"/>
      <family val="1"/>
    </font>
    <font>
      <b/>
      <sz val="22"/>
      <name val="Times New Roman"/>
      <family val="1"/>
    </font>
    <font>
      <b/>
      <i/>
      <sz val="26"/>
      <name val="Arial Narrow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26"/>
      <name val="Times New Roman"/>
      <family val="1"/>
    </font>
    <font>
      <b/>
      <i/>
      <sz val="18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3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" fontId="13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/>
    </xf>
    <xf numFmtId="1" fontId="20" fillId="0" borderId="2" xfId="0" applyNumberFormat="1" applyFont="1" applyFill="1" applyBorder="1" applyAlignment="1" applyProtection="1">
      <alignment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1" fontId="12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1" fontId="11" fillId="0" borderId="0" xfId="0" applyNumberFormat="1" applyFont="1" applyFill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Alignment="1" applyProtection="1">
      <alignment horizontal="right"/>
      <protection locked="0"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18" fillId="0" borderId="4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2" xfId="0" applyNumberFormat="1" applyFont="1" applyFill="1" applyBorder="1" applyAlignment="1" applyProtection="1">
      <alignment horizontal="right" vertical="top" wrapText="1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wrapText="1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1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49" fontId="14" fillId="0" borderId="3" xfId="0" applyNumberFormat="1" applyFont="1" applyFill="1" applyBorder="1" applyAlignment="1" applyProtection="1">
      <alignment horizontal="right" vertical="top" wrapText="1"/>
      <protection locked="0"/>
    </xf>
    <xf numFmtId="49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" xfId="0" applyNumberFormat="1" applyFont="1" applyFill="1" applyBorder="1" applyAlignment="1" applyProtection="1">
      <alignment horizontal="center"/>
      <protection locked="0"/>
    </xf>
    <xf numFmtId="1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righ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50" zoomScaleNormal="60" zoomScaleSheetLayoutView="50" workbookViewId="0" topLeftCell="A1">
      <selection activeCell="B1" sqref="B1:H1"/>
    </sheetView>
  </sheetViews>
  <sheetFormatPr defaultColWidth="9.00390625" defaultRowHeight="12.75"/>
  <cols>
    <col min="1" max="1" width="18.125" style="1" customWidth="1"/>
    <col min="2" max="2" width="97.625" style="2" customWidth="1"/>
    <col min="3" max="5" width="20.00390625" style="16" hidden="1" customWidth="1"/>
    <col min="6" max="6" width="20.625" style="16" customWidth="1"/>
    <col min="7" max="7" width="15.00390625" style="16" hidden="1" customWidth="1"/>
    <col min="8" max="8" width="21.625" style="3" customWidth="1"/>
    <col min="9" max="16384" width="9.125" style="3" customWidth="1"/>
  </cols>
  <sheetData>
    <row r="1" spans="2:8" ht="27.75" customHeight="1">
      <c r="B1" s="60" t="s">
        <v>245</v>
      </c>
      <c r="C1" s="60"/>
      <c r="D1" s="60"/>
      <c r="E1" s="60"/>
      <c r="F1" s="60"/>
      <c r="G1" s="60"/>
      <c r="H1" s="60"/>
    </row>
    <row r="2" spans="2:8" ht="27.75" customHeight="1">
      <c r="B2" s="64" t="s">
        <v>110</v>
      </c>
      <c r="C2" s="64"/>
      <c r="D2" s="64"/>
      <c r="E2" s="64"/>
      <c r="F2" s="64"/>
      <c r="G2" s="64"/>
      <c r="H2" s="64"/>
    </row>
    <row r="3" spans="2:8" ht="27.75" customHeight="1">
      <c r="B3" s="64" t="s">
        <v>244</v>
      </c>
      <c r="C3" s="64"/>
      <c r="D3" s="64"/>
      <c r="E3" s="64"/>
      <c r="F3" s="64"/>
      <c r="G3" s="64"/>
      <c r="H3" s="64"/>
    </row>
    <row r="4" ht="32.25" customHeight="1" hidden="1"/>
    <row r="5" spans="1:8" ht="92.25" customHeight="1">
      <c r="A5" s="57" t="s">
        <v>268</v>
      </c>
      <c r="B5" s="57"/>
      <c r="C5" s="57"/>
      <c r="D5" s="57"/>
      <c r="E5" s="57"/>
      <c r="F5" s="57"/>
      <c r="G5" s="57"/>
      <c r="H5" s="57"/>
    </row>
    <row r="6" spans="1:8" ht="73.5" customHeight="1">
      <c r="A6" s="68" t="s">
        <v>111</v>
      </c>
      <c r="B6" s="68"/>
      <c r="C6" s="68"/>
      <c r="D6" s="68"/>
      <c r="E6" s="68"/>
      <c r="F6" s="68"/>
      <c r="G6" s="68"/>
      <c r="H6" s="68"/>
    </row>
    <row r="7" spans="1:7" ht="15" customHeight="1" thickBot="1">
      <c r="A7" s="55"/>
      <c r="B7" s="55"/>
      <c r="C7" s="55"/>
      <c r="D7" s="55"/>
      <c r="E7" s="55"/>
      <c r="F7" s="55"/>
      <c r="G7" s="55"/>
    </row>
    <row r="8" spans="1:8" s="9" customFormat="1" ht="27" customHeight="1" thickBot="1" thickTop="1">
      <c r="A8" s="61" t="s">
        <v>77</v>
      </c>
      <c r="B8" s="62" t="s">
        <v>58</v>
      </c>
      <c r="C8" s="66" t="s">
        <v>271</v>
      </c>
      <c r="D8" s="66"/>
      <c r="E8" s="66"/>
      <c r="F8" s="66"/>
      <c r="G8" s="66"/>
      <c r="H8" s="67"/>
    </row>
    <row r="9" spans="1:8" s="10" customFormat="1" ht="36.75" customHeight="1" thickBot="1" thickTop="1">
      <c r="A9" s="61"/>
      <c r="B9" s="62"/>
      <c r="C9" s="20"/>
      <c r="D9" s="20"/>
      <c r="E9" s="20"/>
      <c r="F9" s="65" t="s">
        <v>269</v>
      </c>
      <c r="G9" s="65" t="s">
        <v>235</v>
      </c>
      <c r="H9" s="65" t="s">
        <v>270</v>
      </c>
    </row>
    <row r="10" spans="1:8" s="11" customFormat="1" ht="73.5" customHeight="1" thickBot="1" thickTop="1">
      <c r="A10" s="61"/>
      <c r="B10" s="62"/>
      <c r="C10" s="21" t="s">
        <v>115</v>
      </c>
      <c r="D10" s="20"/>
      <c r="E10" s="20"/>
      <c r="F10" s="65"/>
      <c r="G10" s="65"/>
      <c r="H10" s="65"/>
    </row>
    <row r="11" spans="1:8" s="12" customFormat="1" ht="26.25" customHeight="1" hidden="1">
      <c r="A11" s="61"/>
      <c r="B11" s="62"/>
      <c r="C11" s="19" t="s">
        <v>114</v>
      </c>
      <c r="D11" s="19" t="s">
        <v>108</v>
      </c>
      <c r="E11" s="19" t="s">
        <v>109</v>
      </c>
      <c r="F11" s="65"/>
      <c r="G11" s="65"/>
      <c r="H11" s="65"/>
    </row>
    <row r="12" spans="1:8" s="12" customFormat="1" ht="26.25" customHeight="1" thickBot="1" thickTop="1">
      <c r="A12" s="23" t="s">
        <v>116</v>
      </c>
      <c r="B12" s="24" t="s">
        <v>0</v>
      </c>
      <c r="C12" s="26">
        <f aca="true" t="shared" si="0" ref="C12:C24">SUM(D12:E12)</f>
        <v>3</v>
      </c>
      <c r="D12" s="25"/>
      <c r="E12" s="25">
        <v>3</v>
      </c>
      <c r="F12" s="25"/>
      <c r="G12" s="25"/>
      <c r="H12" s="40"/>
    </row>
    <row r="13" spans="1:8" s="12" customFormat="1" ht="26.25" customHeight="1" hidden="1">
      <c r="A13" s="23" t="s">
        <v>206</v>
      </c>
      <c r="B13" s="24" t="s">
        <v>207</v>
      </c>
      <c r="C13" s="26">
        <f t="shared" si="0"/>
        <v>0</v>
      </c>
      <c r="D13" s="25"/>
      <c r="E13" s="25"/>
      <c r="F13" s="25"/>
      <c r="G13" s="25"/>
      <c r="H13" s="40"/>
    </row>
    <row r="14" spans="1:8" s="12" customFormat="1" ht="26.25" customHeight="1" hidden="1">
      <c r="A14" s="23" t="s">
        <v>117</v>
      </c>
      <c r="B14" s="24" t="s">
        <v>17</v>
      </c>
      <c r="C14" s="26">
        <f t="shared" si="0"/>
        <v>0</v>
      </c>
      <c r="D14" s="25"/>
      <c r="E14" s="25"/>
      <c r="F14" s="25"/>
      <c r="G14" s="25"/>
      <c r="H14" s="40"/>
    </row>
    <row r="15" spans="1:8" s="12" customFormat="1" ht="26.25" customHeight="1" hidden="1">
      <c r="A15" s="23" t="s">
        <v>118</v>
      </c>
      <c r="B15" s="24" t="s">
        <v>18</v>
      </c>
      <c r="C15" s="26">
        <f t="shared" si="0"/>
        <v>0</v>
      </c>
      <c r="D15" s="25"/>
      <c r="E15" s="25"/>
      <c r="F15" s="25"/>
      <c r="G15" s="25"/>
      <c r="H15" s="40"/>
    </row>
    <row r="16" spans="1:8" s="12" customFormat="1" ht="26.25" customHeight="1" thickBot="1" thickTop="1">
      <c r="A16" s="23" t="s">
        <v>119</v>
      </c>
      <c r="B16" s="27" t="s">
        <v>2</v>
      </c>
      <c r="C16" s="26">
        <f t="shared" si="0"/>
        <v>1</v>
      </c>
      <c r="D16" s="25"/>
      <c r="E16" s="25">
        <v>1</v>
      </c>
      <c r="F16" s="25">
        <v>15</v>
      </c>
      <c r="G16" s="25"/>
      <c r="H16" s="40"/>
    </row>
    <row r="17" spans="1:8" s="12" customFormat="1" ht="26.25" customHeight="1" hidden="1">
      <c r="A17" s="23" t="s">
        <v>178</v>
      </c>
      <c r="B17" s="24" t="s">
        <v>81</v>
      </c>
      <c r="C17" s="26">
        <f t="shared" si="0"/>
        <v>0</v>
      </c>
      <c r="D17" s="25"/>
      <c r="E17" s="25"/>
      <c r="F17" s="25"/>
      <c r="G17" s="25"/>
      <c r="H17" s="40"/>
    </row>
    <row r="18" spans="1:8" s="12" customFormat="1" ht="26.25" customHeight="1" thickBot="1" thickTop="1">
      <c r="A18" s="23" t="s">
        <v>120</v>
      </c>
      <c r="B18" s="27" t="s">
        <v>46</v>
      </c>
      <c r="C18" s="26">
        <f t="shared" si="0"/>
        <v>10</v>
      </c>
      <c r="D18" s="25"/>
      <c r="E18" s="25">
        <v>10</v>
      </c>
      <c r="F18" s="25">
        <v>5</v>
      </c>
      <c r="G18" s="25"/>
      <c r="H18" s="43"/>
    </row>
    <row r="19" spans="1:8" s="12" customFormat="1" ht="26.25" customHeight="1" thickBot="1" thickTop="1">
      <c r="A19" s="23" t="s">
        <v>121</v>
      </c>
      <c r="B19" s="28" t="s">
        <v>47</v>
      </c>
      <c r="C19" s="26">
        <f t="shared" si="0"/>
        <v>3</v>
      </c>
      <c r="D19" s="25"/>
      <c r="E19" s="25">
        <v>3</v>
      </c>
      <c r="F19" s="25">
        <v>15</v>
      </c>
      <c r="G19" s="25"/>
      <c r="H19" s="43">
        <v>15</v>
      </c>
    </row>
    <row r="20" spans="1:8" s="12" customFormat="1" ht="26.25" customHeight="1" thickBot="1" thickTop="1">
      <c r="A20" s="23" t="s">
        <v>179</v>
      </c>
      <c r="B20" s="28" t="s">
        <v>75</v>
      </c>
      <c r="C20" s="26"/>
      <c r="D20" s="25"/>
      <c r="E20" s="25"/>
      <c r="F20" s="25">
        <v>15</v>
      </c>
      <c r="G20" s="25"/>
      <c r="H20" s="43"/>
    </row>
    <row r="21" spans="1:8" s="12" customFormat="1" ht="26.25" customHeight="1" thickBot="1" thickTop="1">
      <c r="A21" s="23" t="s">
        <v>118</v>
      </c>
      <c r="B21" s="28" t="s">
        <v>18</v>
      </c>
      <c r="C21" s="26"/>
      <c r="D21" s="25"/>
      <c r="E21" s="25"/>
      <c r="F21" s="25"/>
      <c r="G21" s="25"/>
      <c r="H21" s="42">
        <v>10</v>
      </c>
    </row>
    <row r="22" spans="1:8" s="12" customFormat="1" ht="26.25" customHeight="1" thickBot="1" thickTop="1">
      <c r="A22" s="23" t="s">
        <v>122</v>
      </c>
      <c r="B22" s="27" t="s">
        <v>1</v>
      </c>
      <c r="C22" s="26">
        <f t="shared" si="0"/>
        <v>3</v>
      </c>
      <c r="D22" s="25"/>
      <c r="E22" s="25">
        <v>3</v>
      </c>
      <c r="F22" s="25"/>
      <c r="G22" s="25"/>
      <c r="H22" s="42">
        <v>15</v>
      </c>
    </row>
    <row r="23" spans="1:8" s="12" customFormat="1" ht="26.25" customHeight="1" hidden="1">
      <c r="A23" s="23" t="s">
        <v>122</v>
      </c>
      <c r="B23" s="27" t="s">
        <v>1</v>
      </c>
      <c r="C23" s="26">
        <f t="shared" si="0"/>
        <v>0</v>
      </c>
      <c r="D23" s="25"/>
      <c r="E23" s="25"/>
      <c r="F23" s="25"/>
      <c r="G23" s="25"/>
      <c r="H23" s="40"/>
    </row>
    <row r="24" spans="1:8" s="12" customFormat="1" ht="26.25" customHeight="1" hidden="1" thickBot="1">
      <c r="A24" s="23" t="s">
        <v>123</v>
      </c>
      <c r="B24" s="27" t="s">
        <v>59</v>
      </c>
      <c r="C24" s="26">
        <f t="shared" si="0"/>
        <v>0</v>
      </c>
      <c r="D24" s="25"/>
      <c r="E24" s="25"/>
      <c r="F24" s="25"/>
      <c r="G24" s="25"/>
      <c r="H24" s="40"/>
    </row>
    <row r="25" spans="1:8" s="11" customFormat="1" ht="36.75" thickBot="1" thickTop="1">
      <c r="A25" s="54" t="s">
        <v>36</v>
      </c>
      <c r="B25" s="54"/>
      <c r="C25" s="22">
        <f>SUM(C26:C33)</f>
        <v>8</v>
      </c>
      <c r="D25" s="22">
        <f>SUM(D26:D33)</f>
        <v>0</v>
      </c>
      <c r="E25" s="22">
        <f>SUM(E26:E33)</f>
        <v>8</v>
      </c>
      <c r="F25" s="22">
        <v>20</v>
      </c>
      <c r="G25" s="22"/>
      <c r="H25" s="22">
        <v>15</v>
      </c>
    </row>
    <row r="26" spans="1:8" s="12" customFormat="1" ht="26.25" customHeight="1" thickBot="1" thickTop="1">
      <c r="A26" s="23" t="s">
        <v>180</v>
      </c>
      <c r="B26" s="24" t="s">
        <v>19</v>
      </c>
      <c r="C26" s="26">
        <f aca="true" t="shared" si="1" ref="C26:C32">SUM(D26:E26)</f>
        <v>3</v>
      </c>
      <c r="D26" s="25"/>
      <c r="E26" s="25">
        <v>3</v>
      </c>
      <c r="F26" s="25"/>
      <c r="G26" s="25"/>
      <c r="H26" s="40"/>
    </row>
    <row r="27" spans="1:8" s="12" customFormat="1" ht="26.25" customHeight="1" hidden="1">
      <c r="A27" s="23" t="s">
        <v>206</v>
      </c>
      <c r="B27" s="24" t="s">
        <v>208</v>
      </c>
      <c r="C27" s="26">
        <f t="shared" si="1"/>
        <v>0</v>
      </c>
      <c r="D27" s="25"/>
      <c r="E27" s="25"/>
      <c r="F27" s="25"/>
      <c r="G27" s="25"/>
      <c r="H27" s="40"/>
    </row>
    <row r="28" spans="1:8" s="12" customFormat="1" ht="26.25" customHeight="1" hidden="1">
      <c r="A28" s="23" t="s">
        <v>124</v>
      </c>
      <c r="B28" s="24" t="s">
        <v>19</v>
      </c>
      <c r="C28" s="26">
        <f t="shared" si="1"/>
        <v>0</v>
      </c>
      <c r="D28" s="25"/>
      <c r="E28" s="25"/>
      <c r="F28" s="25"/>
      <c r="G28" s="25"/>
      <c r="H28" s="40"/>
    </row>
    <row r="29" spans="1:8" s="12" customFormat="1" ht="26.25" customHeight="1" hidden="1">
      <c r="A29" s="23" t="s">
        <v>126</v>
      </c>
      <c r="B29" s="27" t="s">
        <v>105</v>
      </c>
      <c r="C29" s="26">
        <f t="shared" si="1"/>
        <v>0</v>
      </c>
      <c r="D29" s="25"/>
      <c r="E29" s="25"/>
      <c r="F29" s="25"/>
      <c r="G29" s="25"/>
      <c r="H29" s="40"/>
    </row>
    <row r="30" spans="1:8" s="12" customFormat="1" ht="26.25" customHeight="1" thickBot="1" thickTop="1">
      <c r="A30" s="23" t="s">
        <v>215</v>
      </c>
      <c r="B30" s="27" t="s">
        <v>216</v>
      </c>
      <c r="C30" s="26">
        <f t="shared" si="1"/>
        <v>2</v>
      </c>
      <c r="D30" s="25"/>
      <c r="E30" s="25">
        <v>2</v>
      </c>
      <c r="F30" s="25"/>
      <c r="G30" s="25"/>
      <c r="H30" s="25">
        <v>10</v>
      </c>
    </row>
    <row r="31" spans="1:8" s="12" customFormat="1" ht="26.25" customHeight="1" thickBot="1" thickTop="1">
      <c r="A31" s="23" t="s">
        <v>125</v>
      </c>
      <c r="B31" s="27" t="s">
        <v>48</v>
      </c>
      <c r="C31" s="26">
        <f t="shared" si="1"/>
        <v>3</v>
      </c>
      <c r="D31" s="25"/>
      <c r="E31" s="25">
        <v>3</v>
      </c>
      <c r="F31" s="25">
        <v>15</v>
      </c>
      <c r="G31" s="25"/>
      <c r="H31" s="25">
        <v>5</v>
      </c>
    </row>
    <row r="32" spans="1:8" s="12" customFormat="1" ht="26.25" customHeight="1" hidden="1">
      <c r="A32" s="23" t="s">
        <v>181</v>
      </c>
      <c r="B32" s="24" t="s">
        <v>3</v>
      </c>
      <c r="C32" s="26">
        <f t="shared" si="1"/>
        <v>0</v>
      </c>
      <c r="D32" s="25"/>
      <c r="E32" s="25"/>
      <c r="F32" s="25"/>
      <c r="G32" s="25"/>
      <c r="H32" s="40"/>
    </row>
    <row r="33" spans="1:8" s="12" customFormat="1" ht="26.25" customHeight="1" thickBot="1" thickTop="1">
      <c r="A33" s="23" t="s">
        <v>181</v>
      </c>
      <c r="B33" s="24" t="s">
        <v>3</v>
      </c>
      <c r="C33" s="26"/>
      <c r="D33" s="25"/>
      <c r="E33" s="25"/>
      <c r="F33" s="25">
        <v>5</v>
      </c>
      <c r="G33" s="25"/>
      <c r="H33" s="40"/>
    </row>
    <row r="34" spans="1:8" s="12" customFormat="1" ht="70.5" customHeight="1" thickBot="1" thickTop="1">
      <c r="A34" s="54" t="s">
        <v>246</v>
      </c>
      <c r="B34" s="54"/>
      <c r="C34" s="26"/>
      <c r="D34" s="25"/>
      <c r="E34" s="25"/>
      <c r="F34" s="25"/>
      <c r="G34" s="25"/>
      <c r="H34" s="40"/>
    </row>
    <row r="35" spans="1:8" s="11" customFormat="1" ht="36.75" thickBot="1" thickTop="1">
      <c r="A35" s="54" t="s">
        <v>38</v>
      </c>
      <c r="B35" s="54"/>
      <c r="C35" s="22">
        <f>C36+C41+C40</f>
        <v>1</v>
      </c>
      <c r="D35" s="22">
        <f>D36+D41+D40</f>
        <v>0</v>
      </c>
      <c r="E35" s="22">
        <f>E36+E41+E40</f>
        <v>1</v>
      </c>
      <c r="F35" s="22">
        <v>75</v>
      </c>
      <c r="G35" s="22"/>
      <c r="H35" s="22">
        <v>15</v>
      </c>
    </row>
    <row r="36" spans="1:8" s="12" customFormat="1" ht="26.25" customHeight="1" thickBot="1" thickTop="1">
      <c r="A36" s="58" t="s">
        <v>127</v>
      </c>
      <c r="B36" s="27" t="s">
        <v>60</v>
      </c>
      <c r="C36" s="26">
        <f>SUM(C37:C39)</f>
        <v>1</v>
      </c>
      <c r="D36" s="26">
        <f>SUM(D37:D39)</f>
        <v>0</v>
      </c>
      <c r="E36" s="26">
        <f>SUM(E37:E39)</f>
        <v>1</v>
      </c>
      <c r="F36" s="26">
        <v>45</v>
      </c>
      <c r="G36" s="26"/>
      <c r="H36" s="40"/>
    </row>
    <row r="37" spans="1:8" s="12" customFormat="1" ht="26.25" customHeight="1" thickBot="1" thickTop="1">
      <c r="A37" s="58"/>
      <c r="B37" s="27" t="s">
        <v>62</v>
      </c>
      <c r="C37" s="26">
        <f>SUM(D37:E37)</f>
        <v>1</v>
      </c>
      <c r="D37" s="25"/>
      <c r="E37" s="25">
        <v>1</v>
      </c>
      <c r="F37" s="25">
        <v>15</v>
      </c>
      <c r="G37" s="25"/>
      <c r="H37" s="25">
        <v>15</v>
      </c>
    </row>
    <row r="38" spans="1:8" s="12" customFormat="1" ht="26.25" customHeight="1" thickBot="1" thickTop="1">
      <c r="A38" s="58"/>
      <c r="B38" s="27" t="s">
        <v>82</v>
      </c>
      <c r="C38" s="26">
        <f>SUM(D38:E38)</f>
        <v>0</v>
      </c>
      <c r="D38" s="25"/>
      <c r="E38" s="25"/>
      <c r="F38" s="25">
        <v>15</v>
      </c>
      <c r="G38" s="25"/>
      <c r="H38" s="40"/>
    </row>
    <row r="39" spans="1:8" s="12" customFormat="1" ht="26.25" customHeight="1" thickBot="1" thickTop="1">
      <c r="A39" s="58"/>
      <c r="B39" s="27" t="s">
        <v>83</v>
      </c>
      <c r="C39" s="26">
        <f>SUM(D39:E39)</f>
        <v>0</v>
      </c>
      <c r="D39" s="25"/>
      <c r="E39" s="25"/>
      <c r="F39" s="25">
        <v>15</v>
      </c>
      <c r="G39" s="25"/>
      <c r="H39" s="40"/>
    </row>
    <row r="40" spans="1:8" s="12" customFormat="1" ht="26.25" customHeight="1" hidden="1">
      <c r="A40" s="23" t="s">
        <v>197</v>
      </c>
      <c r="B40" s="27" t="s">
        <v>198</v>
      </c>
      <c r="C40" s="26">
        <f>SUM(D40:E40)</f>
        <v>0</v>
      </c>
      <c r="D40" s="25"/>
      <c r="E40" s="25"/>
      <c r="F40" s="25"/>
      <c r="G40" s="25"/>
      <c r="H40" s="40"/>
    </row>
    <row r="41" spans="1:8" s="12" customFormat="1" ht="26.25" customHeight="1" thickBot="1" thickTop="1">
      <c r="A41" s="58" t="s">
        <v>128</v>
      </c>
      <c r="B41" s="24" t="s">
        <v>65</v>
      </c>
      <c r="C41" s="26">
        <f>SUM(C42:C48)</f>
        <v>0</v>
      </c>
      <c r="D41" s="26">
        <f>SUM(D42:D48)</f>
        <v>0</v>
      </c>
      <c r="E41" s="26">
        <f>SUM(E42:E48)</f>
        <v>0</v>
      </c>
      <c r="F41" s="26">
        <v>30</v>
      </c>
      <c r="G41" s="26"/>
      <c r="H41" s="40"/>
    </row>
    <row r="42" spans="1:8" s="12" customFormat="1" ht="26.25" customHeight="1" thickBot="1" thickTop="1">
      <c r="A42" s="58"/>
      <c r="B42" s="24" t="s">
        <v>61</v>
      </c>
      <c r="C42" s="26">
        <f>SUM(D42:E42)</f>
        <v>0</v>
      </c>
      <c r="D42" s="25"/>
      <c r="E42" s="25"/>
      <c r="F42" s="25">
        <v>10</v>
      </c>
      <c r="G42" s="25"/>
      <c r="H42" s="40"/>
    </row>
    <row r="43" spans="1:8" s="12" customFormat="1" ht="26.25" customHeight="1" thickBot="1" thickTop="1">
      <c r="A43" s="58"/>
      <c r="B43" s="24" t="s">
        <v>253</v>
      </c>
      <c r="C43" s="26"/>
      <c r="D43" s="25"/>
      <c r="E43" s="25"/>
      <c r="F43" s="25">
        <v>5</v>
      </c>
      <c r="G43" s="25"/>
      <c r="H43" s="40"/>
    </row>
    <row r="44" spans="1:8" s="12" customFormat="1" ht="26.25" customHeight="1" thickBot="1" thickTop="1">
      <c r="A44" s="58"/>
      <c r="B44" s="24" t="s">
        <v>254</v>
      </c>
      <c r="C44" s="26"/>
      <c r="D44" s="25"/>
      <c r="E44" s="25"/>
      <c r="F44" s="25">
        <v>5</v>
      </c>
      <c r="G44" s="25"/>
      <c r="H44" s="40"/>
    </row>
    <row r="45" spans="1:8" s="12" customFormat="1" ht="26.25" customHeight="1" thickBot="1" thickTop="1">
      <c r="A45" s="58"/>
      <c r="B45" s="24" t="s">
        <v>63</v>
      </c>
      <c r="C45" s="26">
        <f>SUM(D45:E45)</f>
        <v>0</v>
      </c>
      <c r="D45" s="25"/>
      <c r="E45" s="25"/>
      <c r="F45" s="25">
        <v>5</v>
      </c>
      <c r="G45" s="25"/>
      <c r="H45" s="40"/>
    </row>
    <row r="46" spans="1:8" s="12" customFormat="1" ht="26.25" customHeight="1" hidden="1">
      <c r="A46" s="58"/>
      <c r="B46" s="24" t="s">
        <v>64</v>
      </c>
      <c r="C46" s="26">
        <f>SUM(D46:E46)</f>
        <v>0</v>
      </c>
      <c r="D46" s="25"/>
      <c r="E46" s="25"/>
      <c r="F46" s="25"/>
      <c r="G46" s="25"/>
      <c r="H46" s="40"/>
    </row>
    <row r="47" spans="1:8" s="12" customFormat="1" ht="26.25" customHeight="1" hidden="1">
      <c r="A47" s="58"/>
      <c r="B47" s="24" t="s">
        <v>67</v>
      </c>
      <c r="C47" s="26">
        <f>SUM(D47:E47)</f>
        <v>0</v>
      </c>
      <c r="D47" s="25"/>
      <c r="E47" s="25"/>
      <c r="F47" s="25"/>
      <c r="G47" s="25"/>
      <c r="H47" s="40"/>
    </row>
    <row r="48" spans="1:8" s="12" customFormat="1" ht="26.25" customHeight="1" thickBot="1" thickTop="1">
      <c r="A48" s="58"/>
      <c r="B48" s="24" t="s">
        <v>68</v>
      </c>
      <c r="C48" s="26">
        <f>SUM(D48:E48)</f>
        <v>0</v>
      </c>
      <c r="D48" s="25"/>
      <c r="E48" s="25"/>
      <c r="F48" s="25">
        <v>5</v>
      </c>
      <c r="G48" s="25"/>
      <c r="H48" s="40"/>
    </row>
    <row r="49" spans="1:8" s="13" customFormat="1" ht="36.75" thickBot="1" thickTop="1">
      <c r="A49" s="54" t="s">
        <v>37</v>
      </c>
      <c r="B49" s="54"/>
      <c r="C49" s="22">
        <f>SUM(C50:C55)</f>
        <v>11</v>
      </c>
      <c r="D49" s="22">
        <f>SUM(D50:D55)</f>
        <v>11</v>
      </c>
      <c r="E49" s="22">
        <f>SUM(E50:E55)</f>
        <v>0</v>
      </c>
      <c r="F49" s="22">
        <v>40</v>
      </c>
      <c r="G49" s="22"/>
      <c r="H49" s="22">
        <v>32</v>
      </c>
    </row>
    <row r="50" spans="1:8" s="12" customFormat="1" ht="26.25" customHeight="1" hidden="1">
      <c r="A50" s="23" t="s">
        <v>196</v>
      </c>
      <c r="B50" s="24" t="s">
        <v>21</v>
      </c>
      <c r="C50" s="26">
        <f aca="true" t="shared" si="2" ref="C50:C55">SUM(D50:E50)</f>
        <v>0</v>
      </c>
      <c r="D50" s="25"/>
      <c r="E50" s="25"/>
      <c r="F50" s="25"/>
      <c r="G50" s="25"/>
      <c r="H50" s="40"/>
    </row>
    <row r="51" spans="1:8" s="12" customFormat="1" ht="26.25" customHeight="1" thickBot="1" thickTop="1">
      <c r="A51" s="23" t="s">
        <v>129</v>
      </c>
      <c r="B51" s="24" t="s">
        <v>21</v>
      </c>
      <c r="C51" s="26">
        <f t="shared" si="2"/>
        <v>0</v>
      </c>
      <c r="D51" s="25"/>
      <c r="E51" s="25"/>
      <c r="F51" s="25">
        <v>30</v>
      </c>
      <c r="G51" s="25"/>
      <c r="H51" s="25">
        <v>25</v>
      </c>
    </row>
    <row r="52" spans="1:8" s="12" customFormat="1" ht="25.5" customHeight="1" thickBot="1" thickTop="1">
      <c r="A52" s="23" t="s">
        <v>234</v>
      </c>
      <c r="B52" s="24" t="s">
        <v>233</v>
      </c>
      <c r="C52" s="26">
        <f t="shared" si="2"/>
        <v>0</v>
      </c>
      <c r="D52" s="25"/>
      <c r="E52" s="25"/>
      <c r="F52" s="25">
        <v>5</v>
      </c>
      <c r="G52" s="25"/>
      <c r="H52" s="25"/>
    </row>
    <row r="53" spans="1:8" s="12" customFormat="1" ht="26.25" customHeight="1" hidden="1">
      <c r="A53" s="23" t="s">
        <v>209</v>
      </c>
      <c r="B53" s="24" t="s">
        <v>210</v>
      </c>
      <c r="C53" s="26">
        <f t="shared" si="2"/>
        <v>0</v>
      </c>
      <c r="D53" s="25"/>
      <c r="E53" s="25"/>
      <c r="F53" s="25"/>
      <c r="G53" s="25"/>
      <c r="H53" s="25"/>
    </row>
    <row r="54" spans="1:8" s="12" customFormat="1" ht="26.25" customHeight="1" thickBot="1" thickTop="1">
      <c r="A54" s="23" t="s">
        <v>130</v>
      </c>
      <c r="B54" s="27" t="s">
        <v>20</v>
      </c>
      <c r="C54" s="26">
        <f t="shared" si="2"/>
        <v>11</v>
      </c>
      <c r="D54" s="25">
        <v>11</v>
      </c>
      <c r="E54" s="25"/>
      <c r="F54" s="25">
        <v>5</v>
      </c>
      <c r="G54" s="25"/>
      <c r="H54" s="25">
        <v>7</v>
      </c>
    </row>
    <row r="55" spans="1:8" s="12" customFormat="1" ht="26.25" customHeight="1" hidden="1" thickBot="1">
      <c r="A55" s="23" t="s">
        <v>131</v>
      </c>
      <c r="B55" s="24" t="s">
        <v>73</v>
      </c>
      <c r="C55" s="26">
        <f t="shared" si="2"/>
        <v>0</v>
      </c>
      <c r="D55" s="25"/>
      <c r="E55" s="25"/>
      <c r="F55" s="25"/>
      <c r="G55" s="25"/>
      <c r="H55" s="40"/>
    </row>
    <row r="56" spans="1:8" s="10" customFormat="1" ht="36.75" thickBot="1" thickTop="1">
      <c r="A56" s="54" t="s">
        <v>40</v>
      </c>
      <c r="B56" s="54"/>
      <c r="C56" s="22">
        <f>C57+C70+C74+C84</f>
        <v>22</v>
      </c>
      <c r="D56" s="22">
        <f>D57+D70+D74+D84</f>
        <v>0</v>
      </c>
      <c r="E56" s="22">
        <f>E57+E70+E74+E84</f>
        <v>22</v>
      </c>
      <c r="F56" s="22"/>
      <c r="G56" s="22">
        <v>30</v>
      </c>
      <c r="H56" s="38"/>
    </row>
    <row r="57" spans="1:8" s="11" customFormat="1" ht="36.75" thickBot="1" thickTop="1">
      <c r="A57" s="54" t="s">
        <v>53</v>
      </c>
      <c r="B57" s="54"/>
      <c r="C57" s="22">
        <f>SUM(C58:C69)</f>
        <v>3</v>
      </c>
      <c r="D57" s="22">
        <f>SUM(D58:D69)</f>
        <v>0</v>
      </c>
      <c r="E57" s="22">
        <f>SUM(E58:E69)</f>
        <v>3</v>
      </c>
      <c r="F57" s="22">
        <v>105</v>
      </c>
      <c r="G57" s="22">
        <v>15</v>
      </c>
      <c r="H57" s="22">
        <v>40</v>
      </c>
    </row>
    <row r="58" spans="1:8" s="12" customFormat="1" ht="26.25" customHeight="1" hidden="1">
      <c r="A58" s="23" t="s">
        <v>190</v>
      </c>
      <c r="B58" s="27" t="s">
        <v>7</v>
      </c>
      <c r="C58" s="26">
        <f aca="true" t="shared" si="3" ref="C58:C69">SUM(D58:E58)</f>
        <v>0</v>
      </c>
      <c r="D58" s="25"/>
      <c r="E58" s="25"/>
      <c r="F58" s="25"/>
      <c r="G58" s="25"/>
      <c r="H58" s="40"/>
    </row>
    <row r="59" spans="1:8" s="12" customFormat="1" ht="26.25" customHeight="1" thickBot="1" thickTop="1">
      <c r="A59" s="23" t="s">
        <v>132</v>
      </c>
      <c r="B59" s="24" t="s">
        <v>7</v>
      </c>
      <c r="C59" s="26">
        <f t="shared" si="3"/>
        <v>0</v>
      </c>
      <c r="D59" s="25"/>
      <c r="E59" s="25"/>
      <c r="F59" s="25">
        <v>25</v>
      </c>
      <c r="G59" s="25"/>
      <c r="H59" s="40"/>
    </row>
    <row r="60" spans="1:8" s="12" customFormat="1" ht="26.25" customHeight="1" thickBot="1" thickTop="1">
      <c r="A60" s="23" t="s">
        <v>133</v>
      </c>
      <c r="B60" s="27" t="s">
        <v>84</v>
      </c>
      <c r="C60" s="26">
        <f t="shared" si="3"/>
        <v>0</v>
      </c>
      <c r="D60" s="25"/>
      <c r="E60" s="25"/>
      <c r="F60" s="25">
        <v>25</v>
      </c>
      <c r="G60" s="25"/>
      <c r="H60" s="25">
        <v>25</v>
      </c>
    </row>
    <row r="61" spans="1:8" s="12" customFormat="1" ht="26.25" customHeight="1" hidden="1">
      <c r="A61" s="23" t="s">
        <v>213</v>
      </c>
      <c r="B61" s="27" t="s">
        <v>8</v>
      </c>
      <c r="C61" s="26">
        <f t="shared" si="3"/>
        <v>0</v>
      </c>
      <c r="D61" s="25"/>
      <c r="E61" s="25"/>
      <c r="F61" s="25"/>
      <c r="G61" s="25"/>
      <c r="H61" s="25"/>
    </row>
    <row r="62" spans="1:8" s="12" customFormat="1" ht="26.25" customHeight="1" thickBot="1" thickTop="1">
      <c r="A62" s="23" t="s">
        <v>134</v>
      </c>
      <c r="B62" s="24" t="s">
        <v>49</v>
      </c>
      <c r="C62" s="26">
        <f t="shared" si="3"/>
        <v>0</v>
      </c>
      <c r="D62" s="25"/>
      <c r="E62" s="25"/>
      <c r="F62" s="25">
        <v>10</v>
      </c>
      <c r="G62" s="25"/>
      <c r="H62" s="25"/>
    </row>
    <row r="63" spans="1:8" s="12" customFormat="1" ht="26.25" customHeight="1" hidden="1">
      <c r="A63" s="23" t="s">
        <v>135</v>
      </c>
      <c r="B63" s="27" t="s">
        <v>85</v>
      </c>
      <c r="C63" s="26">
        <f t="shared" si="3"/>
        <v>0</v>
      </c>
      <c r="D63" s="25"/>
      <c r="E63" s="25"/>
      <c r="F63" s="25"/>
      <c r="G63" s="25"/>
      <c r="H63" s="25"/>
    </row>
    <row r="64" spans="1:8" s="12" customFormat="1" ht="26.25" customHeight="1" hidden="1">
      <c r="A64" s="23" t="s">
        <v>214</v>
      </c>
      <c r="B64" s="27" t="s">
        <v>6</v>
      </c>
      <c r="C64" s="26">
        <f t="shared" si="3"/>
        <v>0</v>
      </c>
      <c r="D64" s="25"/>
      <c r="E64" s="25"/>
      <c r="F64" s="25"/>
      <c r="G64" s="25"/>
      <c r="H64" s="25"/>
    </row>
    <row r="65" spans="1:8" s="12" customFormat="1" ht="26.25" customHeight="1" hidden="1">
      <c r="A65" s="23" t="s">
        <v>136</v>
      </c>
      <c r="B65" s="24" t="s">
        <v>6</v>
      </c>
      <c r="C65" s="26">
        <f t="shared" si="3"/>
        <v>0</v>
      </c>
      <c r="D65" s="25"/>
      <c r="E65" s="25"/>
      <c r="F65" s="25"/>
      <c r="G65" s="25"/>
      <c r="H65" s="25"/>
    </row>
    <row r="66" spans="1:8" s="12" customFormat="1" ht="26.25" customHeight="1" thickBot="1" thickTop="1">
      <c r="A66" s="23" t="s">
        <v>214</v>
      </c>
      <c r="B66" s="24" t="s">
        <v>6</v>
      </c>
      <c r="C66" s="26"/>
      <c r="D66" s="25"/>
      <c r="E66" s="25"/>
      <c r="F66" s="25">
        <v>5</v>
      </c>
      <c r="G66" s="25"/>
      <c r="H66" s="25"/>
    </row>
    <row r="67" spans="1:8" s="12" customFormat="1" ht="26.25" customHeight="1" thickBot="1" thickTop="1">
      <c r="A67" s="23" t="s">
        <v>135</v>
      </c>
      <c r="B67" s="24" t="s">
        <v>85</v>
      </c>
      <c r="C67" s="26"/>
      <c r="D67" s="25"/>
      <c r="E67" s="25"/>
      <c r="F67" s="25"/>
      <c r="G67" s="25"/>
      <c r="H67" s="25">
        <v>5</v>
      </c>
    </row>
    <row r="68" spans="1:8" s="12" customFormat="1" ht="26.25" customHeight="1" thickBot="1" thickTop="1">
      <c r="A68" s="23" t="s">
        <v>256</v>
      </c>
      <c r="B68" s="24" t="s">
        <v>255</v>
      </c>
      <c r="C68" s="26"/>
      <c r="D68" s="25"/>
      <c r="E68" s="25"/>
      <c r="F68" s="25">
        <v>25</v>
      </c>
      <c r="G68" s="25"/>
      <c r="H68" s="25"/>
    </row>
    <row r="69" spans="1:8" s="12" customFormat="1" ht="26.25" customHeight="1" thickBot="1" thickTop="1">
      <c r="A69" s="23" t="s">
        <v>137</v>
      </c>
      <c r="B69" s="27" t="s">
        <v>52</v>
      </c>
      <c r="C69" s="26">
        <f t="shared" si="3"/>
        <v>3</v>
      </c>
      <c r="D69" s="25"/>
      <c r="E69" s="25">
        <v>3</v>
      </c>
      <c r="F69" s="25">
        <v>15</v>
      </c>
      <c r="G69" s="25">
        <v>15</v>
      </c>
      <c r="H69" s="25">
        <v>10</v>
      </c>
    </row>
    <row r="70" spans="1:8" s="11" customFormat="1" ht="36.75" thickBot="1" thickTop="1">
      <c r="A70" s="54" t="s">
        <v>54</v>
      </c>
      <c r="B70" s="54"/>
      <c r="C70" s="22">
        <f>SUM(C71:C73)</f>
        <v>5</v>
      </c>
      <c r="D70" s="22">
        <f>SUM(D71:D73)</f>
        <v>0</v>
      </c>
      <c r="E70" s="22">
        <f>SUM(E71:E73)</f>
        <v>5</v>
      </c>
      <c r="F70" s="22"/>
      <c r="G70" s="22">
        <v>15</v>
      </c>
      <c r="H70" s="22">
        <v>10</v>
      </c>
    </row>
    <row r="71" spans="1:8" s="12" customFormat="1" ht="26.25" customHeight="1" thickBot="1" thickTop="1">
      <c r="A71" s="23" t="s">
        <v>182</v>
      </c>
      <c r="B71" s="24" t="s">
        <v>5</v>
      </c>
      <c r="C71" s="26">
        <f>SUM(D71:E71)</f>
        <v>1</v>
      </c>
      <c r="D71" s="25"/>
      <c r="E71" s="25">
        <v>1</v>
      </c>
      <c r="F71" s="25"/>
      <c r="G71" s="25"/>
      <c r="H71" s="40"/>
    </row>
    <row r="72" spans="1:8" s="12" customFormat="1" ht="26.25" customHeight="1" hidden="1">
      <c r="A72" s="23" t="s">
        <v>203</v>
      </c>
      <c r="B72" s="24" t="s">
        <v>204</v>
      </c>
      <c r="C72" s="26">
        <f>SUM(D72:E72)</f>
        <v>0</v>
      </c>
      <c r="D72" s="25"/>
      <c r="E72" s="25"/>
      <c r="F72" s="25"/>
      <c r="G72" s="25"/>
      <c r="H72" s="40"/>
    </row>
    <row r="73" spans="1:8" s="12" customFormat="1" ht="26.25" customHeight="1" thickBot="1" thickTop="1">
      <c r="A73" s="23" t="s">
        <v>138</v>
      </c>
      <c r="B73" s="24" t="s">
        <v>5</v>
      </c>
      <c r="C73" s="26">
        <f>SUM(D73:E73)</f>
        <v>4</v>
      </c>
      <c r="D73" s="25"/>
      <c r="E73" s="25">
        <v>4</v>
      </c>
      <c r="F73" s="25"/>
      <c r="G73" s="25">
        <v>15</v>
      </c>
      <c r="H73" s="25">
        <v>10</v>
      </c>
    </row>
    <row r="74" spans="1:8" s="11" customFormat="1" ht="36.75" thickBot="1" thickTop="1">
      <c r="A74" s="54" t="s">
        <v>41</v>
      </c>
      <c r="B74" s="54"/>
      <c r="C74" s="22">
        <f>SUM(C75:C83)</f>
        <v>7</v>
      </c>
      <c r="D74" s="22">
        <f>SUM(D75:D83)</f>
        <v>0</v>
      </c>
      <c r="E74" s="22">
        <f>SUM(E75:E83)</f>
        <v>7</v>
      </c>
      <c r="F74" s="22">
        <v>90</v>
      </c>
      <c r="G74" s="22"/>
      <c r="H74" s="22">
        <v>45</v>
      </c>
    </row>
    <row r="75" spans="1:8" s="12" customFormat="1" ht="26.25" customHeight="1" hidden="1">
      <c r="A75" s="23" t="s">
        <v>187</v>
      </c>
      <c r="B75" s="24" t="s">
        <v>188</v>
      </c>
      <c r="C75" s="26">
        <f aca="true" t="shared" si="4" ref="C75:C83">SUM(D75:E75)</f>
        <v>0</v>
      </c>
      <c r="D75" s="25"/>
      <c r="E75" s="25"/>
      <c r="F75" s="25"/>
      <c r="G75" s="25"/>
      <c r="H75" s="40"/>
    </row>
    <row r="76" spans="1:8" s="12" customFormat="1" ht="26.25" customHeight="1" thickBot="1" thickTop="1">
      <c r="A76" s="23" t="s">
        <v>139</v>
      </c>
      <c r="B76" s="24" t="s">
        <v>9</v>
      </c>
      <c r="C76" s="26">
        <f t="shared" si="4"/>
        <v>2</v>
      </c>
      <c r="D76" s="25"/>
      <c r="E76" s="25">
        <v>2</v>
      </c>
      <c r="F76" s="25">
        <v>10</v>
      </c>
      <c r="G76" s="25"/>
      <c r="H76" s="25">
        <v>15</v>
      </c>
    </row>
    <row r="77" spans="1:8" s="12" customFormat="1" ht="26.25" customHeight="1" hidden="1">
      <c r="A77" s="23" t="s">
        <v>189</v>
      </c>
      <c r="B77" s="24" t="s">
        <v>23</v>
      </c>
      <c r="C77" s="26">
        <f t="shared" si="4"/>
        <v>0</v>
      </c>
      <c r="D77" s="25"/>
      <c r="E77" s="25"/>
      <c r="F77" s="25"/>
      <c r="G77" s="25"/>
      <c r="H77" s="25"/>
    </row>
    <row r="78" spans="1:8" s="12" customFormat="1" ht="26.25" customHeight="1" hidden="1">
      <c r="A78" s="23" t="s">
        <v>140</v>
      </c>
      <c r="B78" s="24" t="s">
        <v>23</v>
      </c>
      <c r="C78" s="26">
        <f t="shared" si="4"/>
        <v>0</v>
      </c>
      <c r="D78" s="25"/>
      <c r="E78" s="25"/>
      <c r="F78" s="25"/>
      <c r="G78" s="25"/>
      <c r="H78" s="25"/>
    </row>
    <row r="79" spans="1:8" s="12" customFormat="1" ht="26.25" customHeight="1" thickBot="1" thickTop="1">
      <c r="A79" s="23" t="s">
        <v>141</v>
      </c>
      <c r="B79" s="24" t="s">
        <v>22</v>
      </c>
      <c r="C79" s="26">
        <f t="shared" si="4"/>
        <v>2</v>
      </c>
      <c r="D79" s="25"/>
      <c r="E79" s="25">
        <v>2</v>
      </c>
      <c r="F79" s="25">
        <v>25</v>
      </c>
      <c r="G79" s="25"/>
      <c r="H79" s="25"/>
    </row>
    <row r="80" spans="1:8" s="12" customFormat="1" ht="30" customHeight="1" hidden="1">
      <c r="A80" s="23" t="s">
        <v>191</v>
      </c>
      <c r="B80" s="24"/>
      <c r="C80" s="26">
        <f t="shared" si="4"/>
        <v>0</v>
      </c>
      <c r="D80" s="25"/>
      <c r="E80" s="25"/>
      <c r="F80" s="25"/>
      <c r="G80" s="25"/>
      <c r="H80" s="25"/>
    </row>
    <row r="81" spans="1:8" s="12" customFormat="1" ht="28.5" customHeight="1" thickBot="1" thickTop="1">
      <c r="A81" s="37" t="s">
        <v>140</v>
      </c>
      <c r="B81" s="27" t="s">
        <v>23</v>
      </c>
      <c r="C81" s="26">
        <f t="shared" si="4"/>
        <v>1</v>
      </c>
      <c r="D81" s="25"/>
      <c r="E81" s="25">
        <v>1</v>
      </c>
      <c r="F81" s="25">
        <v>5</v>
      </c>
      <c r="G81" s="25"/>
      <c r="H81" s="25">
        <v>15</v>
      </c>
    </row>
    <row r="82" spans="1:8" s="12" customFormat="1" ht="30" customHeight="1" thickBot="1" thickTop="1">
      <c r="A82" s="23" t="s">
        <v>142</v>
      </c>
      <c r="B82" s="27" t="s">
        <v>71</v>
      </c>
      <c r="C82" s="26">
        <f t="shared" si="4"/>
        <v>0</v>
      </c>
      <c r="D82" s="25"/>
      <c r="E82" s="25"/>
      <c r="F82" s="25">
        <v>25</v>
      </c>
      <c r="G82" s="25"/>
      <c r="H82" s="25">
        <v>15</v>
      </c>
    </row>
    <row r="83" spans="1:8" s="12" customFormat="1" ht="26.25" customHeight="1" thickBot="1" thickTop="1">
      <c r="A83" s="23" t="s">
        <v>218</v>
      </c>
      <c r="B83" s="24" t="s">
        <v>219</v>
      </c>
      <c r="C83" s="26">
        <f t="shared" si="4"/>
        <v>2</v>
      </c>
      <c r="D83" s="25"/>
      <c r="E83" s="25">
        <v>2</v>
      </c>
      <c r="F83" s="25">
        <v>25</v>
      </c>
      <c r="G83" s="25"/>
      <c r="H83" s="40"/>
    </row>
    <row r="84" spans="1:8" s="11" customFormat="1" ht="36.75" thickBot="1" thickTop="1">
      <c r="A84" s="54" t="s">
        <v>39</v>
      </c>
      <c r="B84" s="54"/>
      <c r="C84" s="22">
        <f>SUM(C85:C88)</f>
        <v>7</v>
      </c>
      <c r="D84" s="22">
        <f>SUM(D85:D88)</f>
        <v>0</v>
      </c>
      <c r="E84" s="22">
        <f>SUM(E85:E88)</f>
        <v>7</v>
      </c>
      <c r="F84" s="22">
        <v>10</v>
      </c>
      <c r="G84" s="22"/>
      <c r="H84" s="22">
        <v>10</v>
      </c>
    </row>
    <row r="85" spans="1:8" s="12" customFormat="1" ht="26.25" customHeight="1" thickBot="1" thickTop="1">
      <c r="A85" s="23" t="s">
        <v>186</v>
      </c>
      <c r="B85" s="24" t="s">
        <v>4</v>
      </c>
      <c r="C85" s="26">
        <f>SUM(D85:E85)</f>
        <v>1</v>
      </c>
      <c r="D85" s="25"/>
      <c r="E85" s="25">
        <v>1</v>
      </c>
      <c r="F85" s="25">
        <v>5</v>
      </c>
      <c r="G85" s="25"/>
      <c r="H85" s="40"/>
    </row>
    <row r="86" spans="1:8" s="12" customFormat="1" ht="26.25" customHeight="1" thickBot="1" thickTop="1">
      <c r="A86" s="23" t="s">
        <v>143</v>
      </c>
      <c r="B86" s="24" t="s">
        <v>4</v>
      </c>
      <c r="C86" s="26">
        <f>SUM(D86:E86)</f>
        <v>3</v>
      </c>
      <c r="D86" s="25"/>
      <c r="E86" s="25">
        <v>3</v>
      </c>
      <c r="F86" s="25"/>
      <c r="G86" s="25"/>
      <c r="H86" s="25">
        <v>10</v>
      </c>
    </row>
    <row r="87" spans="1:8" s="12" customFormat="1" ht="26.25" customHeight="1" thickBot="1" thickTop="1">
      <c r="A87" s="23" t="s">
        <v>203</v>
      </c>
      <c r="B87" s="24" t="s">
        <v>205</v>
      </c>
      <c r="C87" s="26">
        <f>SUM(D87:E87)</f>
        <v>3</v>
      </c>
      <c r="D87" s="25"/>
      <c r="E87" s="25">
        <v>3</v>
      </c>
      <c r="F87" s="25">
        <v>5</v>
      </c>
      <c r="G87" s="25"/>
      <c r="H87" s="40"/>
    </row>
    <row r="88" spans="1:8" s="12" customFormat="1" ht="26.25" customHeight="1" hidden="1" thickBot="1">
      <c r="A88" s="23" t="s">
        <v>144</v>
      </c>
      <c r="B88" s="24" t="s">
        <v>4</v>
      </c>
      <c r="C88" s="26">
        <f>SUM(D88:E88)</f>
        <v>0</v>
      </c>
      <c r="D88" s="25"/>
      <c r="E88" s="25"/>
      <c r="F88" s="25"/>
      <c r="G88" s="25"/>
      <c r="H88" s="40"/>
    </row>
    <row r="89" spans="1:8" s="11" customFormat="1" ht="73.5" customHeight="1" thickBot="1" thickTop="1">
      <c r="A89" s="54" t="s">
        <v>90</v>
      </c>
      <c r="B89" s="54"/>
      <c r="C89" s="22">
        <f>C90+C97+C102</f>
        <v>16</v>
      </c>
      <c r="D89" s="22">
        <f>D90+D97+D102</f>
        <v>13</v>
      </c>
      <c r="E89" s="22">
        <f>E90+E97+E102</f>
        <v>3</v>
      </c>
      <c r="F89" s="22"/>
      <c r="G89" s="22"/>
      <c r="H89" s="39"/>
    </row>
    <row r="90" spans="1:8" s="11" customFormat="1" ht="36.75" thickBot="1" thickTop="1">
      <c r="A90" s="54" t="s">
        <v>91</v>
      </c>
      <c r="B90" s="54"/>
      <c r="C90" s="22">
        <f>SUM(C91:C96)</f>
        <v>3</v>
      </c>
      <c r="D90" s="22">
        <f>SUM(D91:D96)</f>
        <v>3</v>
      </c>
      <c r="E90" s="22">
        <f>SUM(E91:E96)</f>
        <v>0</v>
      </c>
      <c r="F90" s="22">
        <v>60</v>
      </c>
      <c r="G90" s="22"/>
      <c r="H90" s="22">
        <v>62</v>
      </c>
    </row>
    <row r="91" spans="1:8" s="12" customFormat="1" ht="26.25" customHeight="1" hidden="1">
      <c r="A91" s="23" t="s">
        <v>193</v>
      </c>
      <c r="B91" s="24" t="s">
        <v>15</v>
      </c>
      <c r="C91" s="26">
        <f>SUM(D91:E91)</f>
        <v>0</v>
      </c>
      <c r="D91" s="25"/>
      <c r="E91" s="25"/>
      <c r="F91" s="25"/>
      <c r="G91" s="25"/>
      <c r="H91" s="40"/>
    </row>
    <row r="92" spans="1:8" s="12" customFormat="1" ht="26.25" customHeight="1" thickBot="1" thickTop="1">
      <c r="A92" s="23" t="s">
        <v>145</v>
      </c>
      <c r="B92" s="24" t="s">
        <v>15</v>
      </c>
      <c r="C92" s="26">
        <f>SUM(D92:E92)</f>
        <v>0</v>
      </c>
      <c r="D92" s="25"/>
      <c r="E92" s="25"/>
      <c r="F92" s="25">
        <v>25</v>
      </c>
      <c r="G92" s="25"/>
      <c r="H92" s="25">
        <v>22</v>
      </c>
    </row>
    <row r="93" spans="1:8" s="12" customFormat="1" ht="26.25" customHeight="1" thickBot="1" thickTop="1">
      <c r="A93" s="23" t="s">
        <v>258</v>
      </c>
      <c r="B93" s="24" t="s">
        <v>259</v>
      </c>
      <c r="C93" s="26"/>
      <c r="D93" s="25"/>
      <c r="E93" s="25"/>
      <c r="F93" s="25">
        <v>25</v>
      </c>
      <c r="G93" s="25"/>
      <c r="H93" s="25">
        <v>25</v>
      </c>
    </row>
    <row r="94" spans="1:8" s="12" customFormat="1" ht="26.25" customHeight="1" thickBot="1" thickTop="1">
      <c r="A94" s="23" t="s">
        <v>146</v>
      </c>
      <c r="B94" s="24" t="s">
        <v>14</v>
      </c>
      <c r="C94" s="26"/>
      <c r="D94" s="25"/>
      <c r="E94" s="25"/>
      <c r="F94" s="25"/>
      <c r="G94" s="25"/>
      <c r="H94" s="25">
        <v>15</v>
      </c>
    </row>
    <row r="95" spans="1:8" s="12" customFormat="1" ht="26.25" customHeight="1" thickBot="1" thickTop="1">
      <c r="A95" s="23" t="s">
        <v>211</v>
      </c>
      <c r="B95" s="24" t="s">
        <v>257</v>
      </c>
      <c r="C95" s="26">
        <f>SUM(D95:E95)</f>
        <v>3</v>
      </c>
      <c r="D95" s="25">
        <v>3</v>
      </c>
      <c r="E95" s="25"/>
      <c r="F95" s="25">
        <v>10</v>
      </c>
      <c r="G95" s="25"/>
      <c r="H95" s="40"/>
    </row>
    <row r="96" spans="1:8" s="12" customFormat="1" ht="26.25" customHeight="1" hidden="1" thickBot="1">
      <c r="A96" s="23" t="s">
        <v>146</v>
      </c>
      <c r="B96" s="27" t="s">
        <v>14</v>
      </c>
      <c r="C96" s="26">
        <f>SUM(D96:E96)</f>
        <v>0</v>
      </c>
      <c r="D96" s="25"/>
      <c r="E96" s="25"/>
      <c r="F96" s="25"/>
      <c r="G96" s="25"/>
      <c r="H96" s="40"/>
    </row>
    <row r="97" spans="1:8" s="11" customFormat="1" ht="36.75" thickBot="1" thickTop="1">
      <c r="A97" s="54" t="s">
        <v>92</v>
      </c>
      <c r="B97" s="54"/>
      <c r="C97" s="22">
        <f>SUM(C98:C101)</f>
        <v>4</v>
      </c>
      <c r="D97" s="22">
        <f>SUM(D98:D101)</f>
        <v>4</v>
      </c>
      <c r="E97" s="22">
        <f>SUM(E98:E101)</f>
        <v>0</v>
      </c>
      <c r="F97" s="22">
        <v>5</v>
      </c>
      <c r="G97" s="22"/>
      <c r="H97" s="22">
        <v>30</v>
      </c>
    </row>
    <row r="98" spans="1:8" s="12" customFormat="1" ht="26.25" customHeight="1" hidden="1">
      <c r="A98" s="23" t="s">
        <v>200</v>
      </c>
      <c r="B98" s="27" t="s">
        <v>16</v>
      </c>
      <c r="C98" s="26">
        <f>SUM(D98:E98)</f>
        <v>0</v>
      </c>
      <c r="D98" s="25"/>
      <c r="E98" s="25"/>
      <c r="F98" s="25"/>
      <c r="G98" s="25"/>
      <c r="H98" s="40"/>
    </row>
    <row r="99" spans="1:8" s="12" customFormat="1" ht="26.25" customHeight="1" hidden="1">
      <c r="A99" s="23" t="s">
        <v>147</v>
      </c>
      <c r="B99" s="27" t="s">
        <v>57</v>
      </c>
      <c r="C99" s="26">
        <f>SUM(D99:E99)</f>
        <v>0</v>
      </c>
      <c r="D99" s="25"/>
      <c r="E99" s="25"/>
      <c r="F99" s="25"/>
      <c r="G99" s="25"/>
      <c r="H99" s="40"/>
    </row>
    <row r="100" spans="1:8" s="12" customFormat="1" ht="51.75" customHeight="1" thickBot="1" thickTop="1">
      <c r="A100" s="23" t="s">
        <v>260</v>
      </c>
      <c r="B100" s="27" t="s">
        <v>261</v>
      </c>
      <c r="C100" s="26"/>
      <c r="D100" s="25"/>
      <c r="E100" s="25"/>
      <c r="F100" s="25"/>
      <c r="G100" s="25"/>
      <c r="H100" s="25">
        <v>20</v>
      </c>
    </row>
    <row r="101" spans="1:8" s="12" customFormat="1" ht="26.25" customHeight="1" thickBot="1" thickTop="1">
      <c r="A101" s="23" t="s">
        <v>148</v>
      </c>
      <c r="B101" s="24" t="s">
        <v>16</v>
      </c>
      <c r="C101" s="26">
        <f>SUM(D101:E101)</f>
        <v>4</v>
      </c>
      <c r="D101" s="25">
        <v>4</v>
      </c>
      <c r="E101" s="25"/>
      <c r="F101" s="25">
        <v>5</v>
      </c>
      <c r="G101" s="25"/>
      <c r="H101" s="25">
        <v>10</v>
      </c>
    </row>
    <row r="102" spans="1:8" s="11" customFormat="1" ht="36.75" thickBot="1" thickTop="1">
      <c r="A102" s="54" t="s">
        <v>96</v>
      </c>
      <c r="B102" s="54"/>
      <c r="C102" s="22">
        <f>SUM(C103:C113)</f>
        <v>9</v>
      </c>
      <c r="D102" s="22">
        <f>SUM(D103:D113)</f>
        <v>6</v>
      </c>
      <c r="E102" s="22">
        <f>SUM(E103:E113)</f>
        <v>3</v>
      </c>
      <c r="F102" s="22">
        <v>50</v>
      </c>
      <c r="G102" s="22"/>
      <c r="H102" s="22">
        <v>65</v>
      </c>
    </row>
    <row r="103" spans="1:8" s="12" customFormat="1" ht="26.25" customHeight="1" thickBot="1" thickTop="1">
      <c r="A103" s="23" t="s">
        <v>201</v>
      </c>
      <c r="B103" s="24" t="s">
        <v>30</v>
      </c>
      <c r="C103" s="26">
        <f aca="true" t="shared" si="5" ref="C103:C113">SUM(D103:E103)</f>
        <v>1</v>
      </c>
      <c r="D103" s="25"/>
      <c r="E103" s="25">
        <v>1</v>
      </c>
      <c r="F103" s="25">
        <v>10</v>
      </c>
      <c r="G103" s="25"/>
      <c r="H103" s="40"/>
    </row>
    <row r="104" spans="1:8" s="12" customFormat="1" ht="26.25" customHeight="1" thickBot="1" thickTop="1">
      <c r="A104" s="23" t="s">
        <v>149</v>
      </c>
      <c r="B104" s="24" t="s">
        <v>30</v>
      </c>
      <c r="C104" s="26">
        <f t="shared" si="5"/>
        <v>2</v>
      </c>
      <c r="D104" s="25"/>
      <c r="E104" s="25">
        <v>2</v>
      </c>
      <c r="F104" s="25"/>
      <c r="G104" s="25"/>
      <c r="H104" s="25">
        <v>15</v>
      </c>
    </row>
    <row r="105" spans="1:8" s="12" customFormat="1" ht="27.75" thickBot="1" thickTop="1">
      <c r="A105" s="23" t="s">
        <v>150</v>
      </c>
      <c r="B105" s="24" t="s">
        <v>50</v>
      </c>
      <c r="C105" s="26">
        <f t="shared" si="5"/>
        <v>0</v>
      </c>
      <c r="D105" s="25"/>
      <c r="E105" s="25"/>
      <c r="F105" s="25">
        <v>10</v>
      </c>
      <c r="G105" s="25"/>
      <c r="H105" s="40"/>
    </row>
    <row r="106" spans="1:8" s="12" customFormat="1" ht="26.25" customHeight="1" hidden="1">
      <c r="A106" s="23" t="s">
        <v>153</v>
      </c>
      <c r="B106" s="27" t="s">
        <v>104</v>
      </c>
      <c r="C106" s="26">
        <f t="shared" si="5"/>
        <v>0</v>
      </c>
      <c r="D106" s="25"/>
      <c r="E106" s="25"/>
      <c r="F106" s="25"/>
      <c r="G106" s="25"/>
      <c r="H106" s="40"/>
    </row>
    <row r="107" spans="1:8" s="12" customFormat="1" ht="28.5" customHeight="1" thickBot="1" thickTop="1">
      <c r="A107" s="23" t="s">
        <v>237</v>
      </c>
      <c r="B107" s="24" t="s">
        <v>236</v>
      </c>
      <c r="C107" s="26">
        <f t="shared" si="5"/>
        <v>0</v>
      </c>
      <c r="D107" s="25"/>
      <c r="E107" s="25"/>
      <c r="F107" s="25">
        <v>20</v>
      </c>
      <c r="G107" s="25"/>
      <c r="H107" s="40"/>
    </row>
    <row r="108" spans="1:8" s="12" customFormat="1" ht="28.5" customHeight="1" thickBot="1" thickTop="1">
      <c r="A108" s="23" t="s">
        <v>155</v>
      </c>
      <c r="B108" s="24" t="s">
        <v>32</v>
      </c>
      <c r="C108" s="26"/>
      <c r="D108" s="25"/>
      <c r="E108" s="25"/>
      <c r="F108" s="25"/>
      <c r="G108" s="25"/>
      <c r="H108" s="25">
        <v>10</v>
      </c>
    </row>
    <row r="109" spans="1:8" s="12" customFormat="1" ht="26.25" customHeight="1" thickBot="1" thickTop="1">
      <c r="A109" s="23" t="s">
        <v>211</v>
      </c>
      <c r="B109" s="24" t="s">
        <v>262</v>
      </c>
      <c r="C109" s="26">
        <f t="shared" si="5"/>
        <v>3</v>
      </c>
      <c r="D109" s="25">
        <v>3</v>
      </c>
      <c r="E109" s="25"/>
      <c r="F109" s="25">
        <v>10</v>
      </c>
      <c r="G109" s="25"/>
      <c r="H109" s="40"/>
    </row>
    <row r="110" spans="1:8" s="12" customFormat="1" ht="28.5" customHeight="1" thickBot="1" thickTop="1">
      <c r="A110" s="23" t="s">
        <v>151</v>
      </c>
      <c r="B110" s="27" t="s">
        <v>74</v>
      </c>
      <c r="C110" s="26">
        <f t="shared" si="5"/>
        <v>0</v>
      </c>
      <c r="D110" s="25"/>
      <c r="E110" s="25"/>
      <c r="F110" s="25"/>
      <c r="G110" s="25"/>
      <c r="H110" s="25">
        <v>15</v>
      </c>
    </row>
    <row r="111" spans="1:8" s="12" customFormat="1" ht="25.5" customHeight="1" thickBot="1" thickTop="1">
      <c r="A111" s="23" t="s">
        <v>152</v>
      </c>
      <c r="B111" s="27" t="s">
        <v>33</v>
      </c>
      <c r="C111" s="26">
        <f t="shared" si="5"/>
        <v>0</v>
      </c>
      <c r="D111" s="25"/>
      <c r="E111" s="25"/>
      <c r="F111" s="25"/>
      <c r="G111" s="25"/>
      <c r="H111" s="25">
        <v>15</v>
      </c>
    </row>
    <row r="112" spans="1:8" s="12" customFormat="1" ht="26.25" customHeight="1" thickBot="1" thickTop="1">
      <c r="A112" s="23" t="s">
        <v>154</v>
      </c>
      <c r="B112" s="27" t="s">
        <v>31</v>
      </c>
      <c r="C112" s="26">
        <f t="shared" si="5"/>
        <v>3</v>
      </c>
      <c r="D112" s="25">
        <v>3</v>
      </c>
      <c r="E112" s="25"/>
      <c r="F112" s="25"/>
      <c r="G112" s="25"/>
      <c r="H112" s="25">
        <v>10</v>
      </c>
    </row>
    <row r="113" spans="1:8" s="12" customFormat="1" ht="26.25" customHeight="1" hidden="1" thickBot="1">
      <c r="A113" s="23" t="s">
        <v>155</v>
      </c>
      <c r="B113" s="27" t="s">
        <v>32</v>
      </c>
      <c r="C113" s="26">
        <f t="shared" si="5"/>
        <v>0</v>
      </c>
      <c r="D113" s="25"/>
      <c r="E113" s="25"/>
      <c r="F113" s="25"/>
      <c r="G113" s="25"/>
      <c r="H113" s="40"/>
    </row>
    <row r="114" spans="1:8" s="10" customFormat="1" ht="36" customHeight="1" thickBot="1" thickTop="1">
      <c r="A114" s="54" t="s">
        <v>113</v>
      </c>
      <c r="B114" s="54"/>
      <c r="C114" s="22">
        <f>C115+C125+C136</f>
        <v>1</v>
      </c>
      <c r="D114" s="22">
        <f>D115+D125+D136</f>
        <v>0</v>
      </c>
      <c r="E114" s="22">
        <f>E115+E125+E136</f>
        <v>1</v>
      </c>
      <c r="F114" s="22"/>
      <c r="G114" s="22"/>
      <c r="H114" s="38"/>
    </row>
    <row r="115" spans="1:8" s="11" customFormat="1" ht="36.75" thickBot="1" thickTop="1">
      <c r="A115" s="54" t="s">
        <v>44</v>
      </c>
      <c r="B115" s="54"/>
      <c r="C115" s="22">
        <f>SUM(C116:C124)</f>
        <v>1</v>
      </c>
      <c r="D115" s="22">
        <f>SUM(D116:D124)</f>
        <v>0</v>
      </c>
      <c r="E115" s="22">
        <f>SUM(E116:E124)</f>
        <v>1</v>
      </c>
      <c r="F115" s="22">
        <v>150</v>
      </c>
      <c r="G115" s="22"/>
      <c r="H115" s="22">
        <v>82</v>
      </c>
    </row>
    <row r="116" spans="1:8" s="12" customFormat="1" ht="26.25" customHeight="1" thickBot="1" thickTop="1">
      <c r="A116" s="23" t="s">
        <v>183</v>
      </c>
      <c r="B116" s="24" t="s">
        <v>66</v>
      </c>
      <c r="C116" s="26">
        <f aca="true" t="shared" si="6" ref="C116:C124">SUM(D116:E116)</f>
        <v>1</v>
      </c>
      <c r="D116" s="25"/>
      <c r="E116" s="25">
        <v>1</v>
      </c>
      <c r="F116" s="25">
        <v>18</v>
      </c>
      <c r="G116" s="25"/>
      <c r="H116" s="40"/>
    </row>
    <row r="117" spans="1:8" s="12" customFormat="1" ht="26.25" customHeight="1" hidden="1">
      <c r="A117" s="23" t="s">
        <v>156</v>
      </c>
      <c r="B117" s="27" t="s">
        <v>10</v>
      </c>
      <c r="C117" s="26">
        <f t="shared" si="6"/>
        <v>0</v>
      </c>
      <c r="D117" s="25"/>
      <c r="E117" s="25"/>
      <c r="F117" s="25"/>
      <c r="G117" s="25"/>
      <c r="H117" s="40"/>
    </row>
    <row r="118" spans="1:8" s="12" customFormat="1" ht="26.25" customHeight="1" thickBot="1" thickTop="1">
      <c r="A118" s="23" t="s">
        <v>157</v>
      </c>
      <c r="B118" s="24" t="s">
        <v>11</v>
      </c>
      <c r="C118" s="26">
        <f t="shared" si="6"/>
        <v>0</v>
      </c>
      <c r="D118" s="25"/>
      <c r="E118" s="25"/>
      <c r="F118" s="25">
        <v>25</v>
      </c>
      <c r="G118" s="25"/>
      <c r="H118" s="40"/>
    </row>
    <row r="119" spans="1:8" s="12" customFormat="1" ht="24.75" customHeight="1" thickBot="1" thickTop="1">
      <c r="A119" s="23" t="s">
        <v>184</v>
      </c>
      <c r="B119" s="27" t="s">
        <v>89</v>
      </c>
      <c r="C119" s="26">
        <f t="shared" si="6"/>
        <v>0</v>
      </c>
      <c r="D119" s="25"/>
      <c r="E119" s="25"/>
      <c r="F119" s="25">
        <v>22</v>
      </c>
      <c r="G119" s="25"/>
      <c r="H119" s="40"/>
    </row>
    <row r="120" spans="1:8" s="12" customFormat="1" ht="26.25" customHeight="1" thickBot="1" thickTop="1">
      <c r="A120" s="23" t="s">
        <v>158</v>
      </c>
      <c r="B120" s="27" t="s">
        <v>12</v>
      </c>
      <c r="C120" s="26">
        <f t="shared" si="6"/>
        <v>0</v>
      </c>
      <c r="D120" s="25"/>
      <c r="E120" s="25"/>
      <c r="F120" s="25">
        <v>30</v>
      </c>
      <c r="G120" s="25"/>
      <c r="H120" s="25">
        <v>30</v>
      </c>
    </row>
    <row r="121" spans="1:8" s="12" customFormat="1" ht="26.25" customHeight="1" thickBot="1" thickTop="1">
      <c r="A121" s="23" t="s">
        <v>160</v>
      </c>
      <c r="B121" s="27" t="s">
        <v>13</v>
      </c>
      <c r="C121" s="26">
        <f t="shared" si="6"/>
        <v>0</v>
      </c>
      <c r="D121" s="25"/>
      <c r="E121" s="25"/>
      <c r="F121" s="25">
        <v>30</v>
      </c>
      <c r="G121" s="25"/>
      <c r="H121" s="25">
        <v>30</v>
      </c>
    </row>
    <row r="122" spans="1:8" s="12" customFormat="1" ht="26.25" customHeight="1" hidden="1">
      <c r="A122" s="23" t="s">
        <v>212</v>
      </c>
      <c r="B122" s="27" t="s">
        <v>94</v>
      </c>
      <c r="C122" s="26">
        <f t="shared" si="6"/>
        <v>0</v>
      </c>
      <c r="D122" s="25"/>
      <c r="E122" s="25"/>
      <c r="F122" s="25"/>
      <c r="G122" s="25"/>
      <c r="H122" s="25"/>
    </row>
    <row r="123" spans="1:8" s="12" customFormat="1" ht="26.25" customHeight="1" thickBot="1" thickTop="1">
      <c r="A123" s="23" t="s">
        <v>212</v>
      </c>
      <c r="B123" s="27" t="s">
        <v>94</v>
      </c>
      <c r="C123" s="26"/>
      <c r="D123" s="25"/>
      <c r="E123" s="25"/>
      <c r="F123" s="25">
        <v>25</v>
      </c>
      <c r="G123" s="25"/>
      <c r="H123" s="25"/>
    </row>
    <row r="124" spans="1:8" s="12" customFormat="1" ht="26.25" customHeight="1" thickBot="1" thickTop="1">
      <c r="A124" s="23" t="s">
        <v>161</v>
      </c>
      <c r="B124" s="24" t="s">
        <v>94</v>
      </c>
      <c r="C124" s="26">
        <f t="shared" si="6"/>
        <v>0</v>
      </c>
      <c r="D124" s="25"/>
      <c r="E124" s="25"/>
      <c r="F124" s="25"/>
      <c r="G124" s="25"/>
      <c r="H124" s="25">
        <v>22</v>
      </c>
    </row>
    <row r="125" spans="1:8" s="11" customFormat="1" ht="36.75" thickBot="1" thickTop="1">
      <c r="A125" s="54" t="s">
        <v>95</v>
      </c>
      <c r="B125" s="54"/>
      <c r="C125" s="22">
        <f>SUM(C126:C135)</f>
        <v>0</v>
      </c>
      <c r="D125" s="22">
        <f>SUM(D126:D135)</f>
        <v>0</v>
      </c>
      <c r="E125" s="22">
        <f>SUM(E126:E135)</f>
        <v>0</v>
      </c>
      <c r="F125" s="22">
        <v>140</v>
      </c>
      <c r="G125" s="22"/>
      <c r="H125" s="22">
        <v>210</v>
      </c>
    </row>
    <row r="126" spans="1:8" s="12" customFormat="1" ht="26.25" customHeight="1" hidden="1">
      <c r="A126" s="23" t="s">
        <v>162</v>
      </c>
      <c r="B126" s="24" t="s">
        <v>55</v>
      </c>
      <c r="C126" s="26">
        <f>SUM(D126:E126)</f>
        <v>0</v>
      </c>
      <c r="D126" s="25"/>
      <c r="E126" s="25"/>
      <c r="F126" s="25"/>
      <c r="G126" s="25"/>
      <c r="H126" s="40"/>
    </row>
    <row r="127" spans="1:8" s="12" customFormat="1" ht="26.25" customHeight="1" thickBot="1" thickTop="1">
      <c r="A127" s="23" t="s">
        <v>163</v>
      </c>
      <c r="B127" s="24" t="s">
        <v>51</v>
      </c>
      <c r="C127" s="26">
        <f>SUM(D127:E127)</f>
        <v>0</v>
      </c>
      <c r="D127" s="25"/>
      <c r="E127" s="25"/>
      <c r="F127" s="25">
        <v>25</v>
      </c>
      <c r="G127" s="25"/>
      <c r="H127" s="25">
        <v>60</v>
      </c>
    </row>
    <row r="128" spans="1:8" s="12" customFormat="1" ht="26.25" customHeight="1" hidden="1">
      <c r="A128" s="23" t="s">
        <v>164</v>
      </c>
      <c r="B128" s="24" t="s">
        <v>78</v>
      </c>
      <c r="C128" s="26">
        <f>SUM(D128:E128)</f>
        <v>0</v>
      </c>
      <c r="D128" s="25"/>
      <c r="E128" s="25"/>
      <c r="F128" s="25"/>
      <c r="G128" s="25"/>
      <c r="H128" s="25"/>
    </row>
    <row r="129" spans="1:8" s="12" customFormat="1" ht="26.25" customHeight="1" thickBot="1" thickTop="1">
      <c r="A129" s="23" t="s">
        <v>238</v>
      </c>
      <c r="B129" s="24" t="s">
        <v>239</v>
      </c>
      <c r="C129" s="26"/>
      <c r="D129" s="25"/>
      <c r="E129" s="25"/>
      <c r="F129" s="25">
        <v>20</v>
      </c>
      <c r="G129" s="25"/>
      <c r="H129" s="25">
        <v>25</v>
      </c>
    </row>
    <row r="130" spans="1:8" s="12" customFormat="1" ht="26.25" customHeight="1" thickBot="1" thickTop="1">
      <c r="A130" s="23" t="s">
        <v>240</v>
      </c>
      <c r="B130" s="24" t="s">
        <v>241</v>
      </c>
      <c r="C130" s="26"/>
      <c r="D130" s="25"/>
      <c r="E130" s="25"/>
      <c r="F130" s="25">
        <v>20</v>
      </c>
      <c r="G130" s="25"/>
      <c r="H130" s="25"/>
    </row>
    <row r="131" spans="1:8" s="12" customFormat="1" ht="26.25" customHeight="1" thickBot="1" thickTop="1">
      <c r="A131" s="23" t="s">
        <v>164</v>
      </c>
      <c r="B131" s="24" t="s">
        <v>78</v>
      </c>
      <c r="C131" s="26"/>
      <c r="D131" s="25"/>
      <c r="E131" s="25"/>
      <c r="F131" s="25"/>
      <c r="G131" s="25"/>
      <c r="H131" s="25">
        <v>25</v>
      </c>
    </row>
    <row r="132" spans="1:8" s="12" customFormat="1" ht="26.25" customHeight="1" thickBot="1" thickTop="1">
      <c r="A132" s="23" t="s">
        <v>159</v>
      </c>
      <c r="B132" s="24" t="s">
        <v>79</v>
      </c>
      <c r="C132" s="26"/>
      <c r="D132" s="25"/>
      <c r="E132" s="25"/>
      <c r="F132" s="25">
        <v>25</v>
      </c>
      <c r="G132" s="25"/>
      <c r="H132" s="25">
        <v>25</v>
      </c>
    </row>
    <row r="133" spans="1:8" s="12" customFormat="1" ht="26.25" customHeight="1" thickBot="1" thickTop="1">
      <c r="A133" s="23" t="s">
        <v>263</v>
      </c>
      <c r="B133" s="24" t="s">
        <v>264</v>
      </c>
      <c r="C133" s="26"/>
      <c r="D133" s="25"/>
      <c r="E133" s="25"/>
      <c r="F133" s="25">
        <v>25</v>
      </c>
      <c r="G133" s="25"/>
      <c r="H133" s="25">
        <v>25</v>
      </c>
    </row>
    <row r="134" spans="1:8" s="12" customFormat="1" ht="26.25" customHeight="1" thickBot="1" thickTop="1">
      <c r="A134" s="23" t="s">
        <v>165</v>
      </c>
      <c r="B134" s="24" t="s">
        <v>86</v>
      </c>
      <c r="C134" s="26">
        <f>SUM(D134:E134)</f>
        <v>0</v>
      </c>
      <c r="D134" s="25"/>
      <c r="E134" s="25"/>
      <c r="F134" s="25">
        <v>25</v>
      </c>
      <c r="G134" s="25"/>
      <c r="H134" s="25">
        <v>50</v>
      </c>
    </row>
    <row r="135" spans="1:8" s="12" customFormat="1" ht="26.25" customHeight="1" hidden="1" thickBot="1">
      <c r="A135" s="23" t="s">
        <v>166</v>
      </c>
      <c r="B135" s="24" t="s">
        <v>56</v>
      </c>
      <c r="C135" s="26">
        <f>SUM(D135:E135)</f>
        <v>0</v>
      </c>
      <c r="D135" s="25"/>
      <c r="E135" s="25"/>
      <c r="F135" s="25"/>
      <c r="G135" s="25"/>
      <c r="H135" s="40"/>
    </row>
    <row r="136" spans="1:8" s="11" customFormat="1" ht="36.75" thickBot="1" thickTop="1">
      <c r="A136" s="54" t="s">
        <v>43</v>
      </c>
      <c r="B136" s="54"/>
      <c r="C136" s="22">
        <f>SUM(C137:C142)</f>
        <v>0</v>
      </c>
      <c r="D136" s="22">
        <f>SUM(D137:D142)</f>
        <v>0</v>
      </c>
      <c r="E136" s="22">
        <f>SUM(E137:E142)</f>
        <v>0</v>
      </c>
      <c r="F136" s="22">
        <v>100</v>
      </c>
      <c r="G136" s="22"/>
      <c r="H136" s="22">
        <v>350</v>
      </c>
    </row>
    <row r="137" spans="1:8" s="12" customFormat="1" ht="26.25" customHeight="1" hidden="1">
      <c r="A137" s="23" t="s">
        <v>195</v>
      </c>
      <c r="B137" s="24" t="s">
        <v>28</v>
      </c>
      <c r="C137" s="26">
        <f aca="true" t="shared" si="7" ref="C137:C142">SUM(D137:E137)</f>
        <v>0</v>
      </c>
      <c r="D137" s="25"/>
      <c r="E137" s="25"/>
      <c r="F137" s="25"/>
      <c r="G137" s="25"/>
      <c r="H137" s="40"/>
    </row>
    <row r="138" spans="1:8" s="12" customFormat="1" ht="26.25" customHeight="1" thickBot="1" thickTop="1">
      <c r="A138" s="23" t="s">
        <v>195</v>
      </c>
      <c r="B138" s="24" t="s">
        <v>28</v>
      </c>
      <c r="C138" s="26"/>
      <c r="D138" s="25"/>
      <c r="E138" s="25"/>
      <c r="F138" s="25">
        <v>25</v>
      </c>
      <c r="G138" s="25"/>
      <c r="H138" s="40"/>
    </row>
    <row r="139" spans="1:8" s="12" customFormat="1" ht="54.75" customHeight="1" thickBot="1" thickTop="1">
      <c r="A139" s="23" t="s">
        <v>167</v>
      </c>
      <c r="B139" s="24" t="s">
        <v>265</v>
      </c>
      <c r="C139" s="26">
        <f t="shared" si="7"/>
        <v>0</v>
      </c>
      <c r="D139" s="25"/>
      <c r="E139" s="25"/>
      <c r="F139" s="25">
        <v>25</v>
      </c>
      <c r="G139" s="25"/>
      <c r="H139" s="25">
        <v>300</v>
      </c>
    </row>
    <row r="140" spans="1:8" s="12" customFormat="1" ht="26.25" customHeight="1" thickBot="1" thickTop="1">
      <c r="A140" s="23" t="s">
        <v>168</v>
      </c>
      <c r="B140" s="24" t="s">
        <v>76</v>
      </c>
      <c r="C140" s="26">
        <f t="shared" si="7"/>
        <v>0</v>
      </c>
      <c r="D140" s="25"/>
      <c r="E140" s="25"/>
      <c r="F140" s="25">
        <v>25</v>
      </c>
      <c r="G140" s="25"/>
      <c r="H140" s="25">
        <v>25</v>
      </c>
    </row>
    <row r="141" spans="1:8" s="12" customFormat="1" ht="24.75" customHeight="1" thickBot="1" thickTop="1">
      <c r="A141" s="23" t="s">
        <v>169</v>
      </c>
      <c r="B141" s="27" t="s">
        <v>29</v>
      </c>
      <c r="C141" s="26">
        <f t="shared" si="7"/>
        <v>0</v>
      </c>
      <c r="D141" s="25"/>
      <c r="E141" s="25"/>
      <c r="F141" s="25">
        <v>25</v>
      </c>
      <c r="G141" s="25"/>
      <c r="H141" s="25">
        <v>25</v>
      </c>
    </row>
    <row r="142" spans="1:8" s="12" customFormat="1" ht="26.25" customHeight="1" hidden="1" thickBot="1">
      <c r="A142" s="23" t="s">
        <v>170</v>
      </c>
      <c r="B142" s="24" t="s">
        <v>28</v>
      </c>
      <c r="C142" s="26">
        <f t="shared" si="7"/>
        <v>0</v>
      </c>
      <c r="D142" s="25"/>
      <c r="E142" s="25"/>
      <c r="F142" s="25"/>
      <c r="G142" s="25"/>
      <c r="H142" s="40"/>
    </row>
    <row r="143" spans="1:8" s="10" customFormat="1" ht="36.75" thickBot="1" thickTop="1">
      <c r="A143" s="54" t="s">
        <v>93</v>
      </c>
      <c r="B143" s="54"/>
      <c r="C143" s="22">
        <f>C144+C160+C150</f>
        <v>14</v>
      </c>
      <c r="D143" s="22">
        <f>D144+D160+D150</f>
        <v>9</v>
      </c>
      <c r="E143" s="22">
        <f>E144+E160+E150</f>
        <v>5</v>
      </c>
      <c r="F143" s="22"/>
      <c r="G143" s="22"/>
      <c r="H143" s="38"/>
    </row>
    <row r="144" spans="1:8" s="11" customFormat="1" ht="36.75" thickBot="1" thickTop="1">
      <c r="A144" s="54" t="s">
        <v>42</v>
      </c>
      <c r="B144" s="54"/>
      <c r="C144" s="22">
        <f>SUM(C145:C149)</f>
        <v>5</v>
      </c>
      <c r="D144" s="22">
        <f>SUM(D145:D149)</f>
        <v>5</v>
      </c>
      <c r="E144" s="22">
        <f>SUM(E145:E149)</f>
        <v>0</v>
      </c>
      <c r="F144" s="22">
        <v>45</v>
      </c>
      <c r="G144" s="22"/>
      <c r="H144" s="22">
        <v>13</v>
      </c>
    </row>
    <row r="145" spans="1:8" s="12" customFormat="1" ht="26.25" customHeight="1" hidden="1">
      <c r="A145" s="23" t="s">
        <v>194</v>
      </c>
      <c r="B145" s="24" t="s">
        <v>27</v>
      </c>
      <c r="C145" s="26">
        <f>SUM(D145:E145)</f>
        <v>0</v>
      </c>
      <c r="D145" s="25"/>
      <c r="E145" s="25"/>
      <c r="F145" s="25"/>
      <c r="G145" s="25"/>
      <c r="H145" s="40"/>
    </row>
    <row r="146" spans="1:8" s="12" customFormat="1" ht="24.75" customHeight="1" thickBot="1" thickTop="1">
      <c r="A146" s="23" t="s">
        <v>172</v>
      </c>
      <c r="B146" s="24" t="s">
        <v>27</v>
      </c>
      <c r="C146" s="26">
        <f>SUM(D146:E146)</f>
        <v>0</v>
      </c>
      <c r="D146" s="25"/>
      <c r="E146" s="25"/>
      <c r="F146" s="25">
        <v>20</v>
      </c>
      <c r="G146" s="25"/>
      <c r="H146" s="25">
        <v>13</v>
      </c>
    </row>
    <row r="147" spans="1:8" s="12" customFormat="1" ht="19.5" customHeight="1" hidden="1">
      <c r="A147" s="23" t="s">
        <v>171</v>
      </c>
      <c r="B147" s="24" t="s">
        <v>80</v>
      </c>
      <c r="C147" s="26">
        <f>SUM(D147:E147)</f>
        <v>0</v>
      </c>
      <c r="D147" s="25"/>
      <c r="E147" s="25"/>
      <c r="F147" s="25"/>
      <c r="G147" s="25"/>
      <c r="H147" s="40"/>
    </row>
    <row r="148" spans="1:8" s="12" customFormat="1" ht="26.25" customHeight="1" thickBot="1" thickTop="1">
      <c r="A148" s="23" t="s">
        <v>185</v>
      </c>
      <c r="B148" s="24" t="s">
        <v>103</v>
      </c>
      <c r="C148" s="26">
        <f>SUM(D148:E148)</f>
        <v>0</v>
      </c>
      <c r="D148" s="25"/>
      <c r="E148" s="25"/>
      <c r="F148" s="25">
        <v>25</v>
      </c>
      <c r="G148" s="25"/>
      <c r="H148" s="40"/>
    </row>
    <row r="149" spans="1:8" s="12" customFormat="1" ht="26.25" customHeight="1" hidden="1">
      <c r="A149" s="23" t="s">
        <v>172</v>
      </c>
      <c r="B149" s="24" t="s">
        <v>27</v>
      </c>
      <c r="C149" s="26">
        <f>SUM(D149:E149)</f>
        <v>5</v>
      </c>
      <c r="D149" s="25">
        <v>5</v>
      </c>
      <c r="E149" s="25"/>
      <c r="F149" s="25"/>
      <c r="G149" s="25"/>
      <c r="H149" s="40"/>
    </row>
    <row r="150" spans="1:8" s="11" customFormat="1" ht="36.75" thickBot="1" thickTop="1">
      <c r="A150" s="54" t="s">
        <v>45</v>
      </c>
      <c r="B150" s="54"/>
      <c r="C150" s="22">
        <f>SUM(C151:C159)</f>
        <v>9</v>
      </c>
      <c r="D150" s="22">
        <f>SUM(D151:D159)</f>
        <v>4</v>
      </c>
      <c r="E150" s="22">
        <f>SUM(E151:E159)</f>
        <v>5</v>
      </c>
      <c r="F150" s="22">
        <v>63</v>
      </c>
      <c r="G150" s="22"/>
      <c r="H150" s="22">
        <v>10</v>
      </c>
    </row>
    <row r="151" spans="1:8" s="12" customFormat="1" ht="26.25" customHeight="1" hidden="1">
      <c r="A151" s="23" t="s">
        <v>173</v>
      </c>
      <c r="B151" s="24" t="s">
        <v>72</v>
      </c>
      <c r="C151" s="26">
        <f aca="true" t="shared" si="8" ref="C151:C159">SUM(D151:E151)</f>
        <v>0</v>
      </c>
      <c r="D151" s="25"/>
      <c r="E151" s="25"/>
      <c r="F151" s="25"/>
      <c r="G151" s="25"/>
      <c r="H151" s="40"/>
    </row>
    <row r="152" spans="1:8" s="12" customFormat="1" ht="26.25" customHeight="1" hidden="1">
      <c r="A152" s="23" t="s">
        <v>192</v>
      </c>
      <c r="B152" s="27" t="s">
        <v>26</v>
      </c>
      <c r="C152" s="26">
        <f t="shared" si="8"/>
        <v>0</v>
      </c>
      <c r="D152" s="25"/>
      <c r="E152" s="25"/>
      <c r="F152" s="25"/>
      <c r="G152" s="25"/>
      <c r="H152" s="40"/>
    </row>
    <row r="153" spans="1:8" s="12" customFormat="1" ht="26.25" customHeight="1" thickBot="1" thickTop="1">
      <c r="A153" s="23" t="s">
        <v>174</v>
      </c>
      <c r="B153" s="27" t="s">
        <v>26</v>
      </c>
      <c r="C153" s="26">
        <f t="shared" si="8"/>
        <v>2</v>
      </c>
      <c r="D153" s="25"/>
      <c r="E153" s="25">
        <v>2</v>
      </c>
      <c r="F153" s="25">
        <v>25</v>
      </c>
      <c r="G153" s="25"/>
      <c r="H153" s="40"/>
    </row>
    <row r="154" spans="1:8" s="12" customFormat="1" ht="26.25" customHeight="1" hidden="1">
      <c r="A154" s="23" t="s">
        <v>199</v>
      </c>
      <c r="B154" s="29" t="s">
        <v>25</v>
      </c>
      <c r="C154" s="26">
        <f t="shared" si="8"/>
        <v>0</v>
      </c>
      <c r="D154" s="25"/>
      <c r="E154" s="25"/>
      <c r="F154" s="25"/>
      <c r="G154" s="25"/>
      <c r="H154" s="40"/>
    </row>
    <row r="155" spans="1:8" s="12" customFormat="1" ht="26.25" customHeight="1" hidden="1">
      <c r="A155" s="23" t="s">
        <v>175</v>
      </c>
      <c r="B155" s="29" t="s">
        <v>25</v>
      </c>
      <c r="C155" s="26">
        <f t="shared" si="8"/>
        <v>0</v>
      </c>
      <c r="D155" s="25"/>
      <c r="E155" s="25"/>
      <c r="F155" s="25"/>
      <c r="G155" s="25"/>
      <c r="H155" s="40"/>
    </row>
    <row r="156" spans="1:8" s="12" customFormat="1" ht="26.25" customHeight="1" hidden="1">
      <c r="A156" s="23" t="s">
        <v>202</v>
      </c>
      <c r="B156" s="27" t="s">
        <v>24</v>
      </c>
      <c r="C156" s="26">
        <f t="shared" si="8"/>
        <v>0</v>
      </c>
      <c r="D156" s="25"/>
      <c r="E156" s="25"/>
      <c r="F156" s="25"/>
      <c r="G156" s="25"/>
      <c r="H156" s="40"/>
    </row>
    <row r="157" spans="1:8" s="12" customFormat="1" ht="26.25" customHeight="1" thickBot="1" thickTop="1">
      <c r="A157" s="23" t="s">
        <v>266</v>
      </c>
      <c r="B157" s="27" t="s">
        <v>267</v>
      </c>
      <c r="C157" s="26"/>
      <c r="D157" s="25"/>
      <c r="E157" s="25"/>
      <c r="F157" s="25">
        <v>25</v>
      </c>
      <c r="G157" s="25"/>
      <c r="H157" s="40"/>
    </row>
    <row r="158" spans="1:8" s="12" customFormat="1" ht="26.25" customHeight="1" thickBot="1" thickTop="1">
      <c r="A158" s="23" t="s">
        <v>176</v>
      </c>
      <c r="B158" s="24" t="s">
        <v>24</v>
      </c>
      <c r="C158" s="26">
        <f t="shared" si="8"/>
        <v>3</v>
      </c>
      <c r="D158" s="25"/>
      <c r="E158" s="25">
        <v>3</v>
      </c>
      <c r="F158" s="25">
        <v>8</v>
      </c>
      <c r="G158" s="25"/>
      <c r="H158" s="40"/>
    </row>
    <row r="159" spans="1:8" s="12" customFormat="1" ht="26.25" customHeight="1" thickBot="1" thickTop="1">
      <c r="A159" s="23" t="s">
        <v>177</v>
      </c>
      <c r="B159" s="29" t="s">
        <v>25</v>
      </c>
      <c r="C159" s="26">
        <f t="shared" si="8"/>
        <v>4</v>
      </c>
      <c r="D159" s="25">
        <v>4</v>
      </c>
      <c r="E159" s="25"/>
      <c r="F159" s="25">
        <v>5</v>
      </c>
      <c r="G159" s="25"/>
      <c r="H159" s="25">
        <v>10</v>
      </c>
    </row>
    <row r="160" spans="1:8" s="11" customFormat="1" ht="36.75" thickBot="1" thickTop="1">
      <c r="A160" s="54" t="s">
        <v>220</v>
      </c>
      <c r="B160" s="54"/>
      <c r="C160" s="22">
        <f>SUM(C161:C162)</f>
        <v>0</v>
      </c>
      <c r="D160" s="22">
        <f>SUM(D161:D162)</f>
        <v>0</v>
      </c>
      <c r="E160" s="22">
        <f>SUM(E161:E162)</f>
        <v>0</v>
      </c>
      <c r="F160" s="22">
        <v>25</v>
      </c>
      <c r="G160" s="22"/>
      <c r="H160" s="39"/>
    </row>
    <row r="161" spans="1:8" s="12" customFormat="1" ht="26.25" customHeight="1" thickBot="1" thickTop="1">
      <c r="A161" s="23" t="s">
        <v>242</v>
      </c>
      <c r="B161" s="24" t="s">
        <v>87</v>
      </c>
      <c r="C161" s="26"/>
      <c r="D161" s="25"/>
      <c r="E161" s="25"/>
      <c r="F161" s="25">
        <v>20</v>
      </c>
      <c r="G161" s="25"/>
      <c r="H161" s="40"/>
    </row>
    <row r="162" spans="1:8" s="12" customFormat="1" ht="26.25" customHeight="1" thickBot="1" thickTop="1">
      <c r="A162" s="23" t="s">
        <v>243</v>
      </c>
      <c r="B162" s="24" t="s">
        <v>88</v>
      </c>
      <c r="C162" s="26"/>
      <c r="D162" s="25"/>
      <c r="E162" s="25"/>
      <c r="F162" s="25">
        <v>5</v>
      </c>
      <c r="G162" s="25"/>
      <c r="H162" s="40"/>
    </row>
    <row r="163" spans="1:8" s="11" customFormat="1" ht="36.75" thickBot="1" thickTop="1">
      <c r="A163" s="59" t="s">
        <v>101</v>
      </c>
      <c r="B163" s="59"/>
      <c r="C163" s="22">
        <f>C9+C35+C49+C56+C89+C114+C143</f>
        <v>65</v>
      </c>
      <c r="D163" s="22">
        <f>D9+D35+D49+D56+D89+D114+D143</f>
        <v>33</v>
      </c>
      <c r="E163" s="22">
        <f>E9+E35+E49+E56+E89+E114+E143</f>
        <v>32</v>
      </c>
      <c r="F163" s="22">
        <v>1028</v>
      </c>
      <c r="G163" s="22">
        <v>30</v>
      </c>
      <c r="H163" s="39">
        <v>1029</v>
      </c>
    </row>
    <row r="164" spans="1:8" s="14" customFormat="1" ht="36.75" thickBot="1" thickTop="1">
      <c r="A164" s="54" t="s">
        <v>97</v>
      </c>
      <c r="B164" s="54"/>
      <c r="C164" s="30"/>
      <c r="D164" s="30"/>
      <c r="E164" s="30"/>
      <c r="F164" s="30"/>
      <c r="G164" s="30"/>
      <c r="H164" s="41"/>
    </row>
    <row r="165" spans="1:8" s="12" customFormat="1" ht="25.5" customHeight="1" thickBot="1" thickTop="1">
      <c r="A165" s="23" t="s">
        <v>118</v>
      </c>
      <c r="B165" s="24" t="s">
        <v>69</v>
      </c>
      <c r="C165" s="26">
        <f>SUM(D165:E165)</f>
        <v>0</v>
      </c>
      <c r="D165" s="25"/>
      <c r="E165" s="25"/>
      <c r="F165" s="25"/>
      <c r="G165" s="25"/>
      <c r="H165" s="40"/>
    </row>
    <row r="166" spans="1:8" s="12" customFormat="1" ht="28.5" customHeight="1" thickBot="1" thickTop="1">
      <c r="A166" s="23" t="s">
        <v>146</v>
      </c>
      <c r="B166" s="27" t="s">
        <v>70</v>
      </c>
      <c r="C166" s="26">
        <f>SUM(D166:E166)</f>
        <v>0</v>
      </c>
      <c r="D166" s="25"/>
      <c r="E166" s="25"/>
      <c r="F166" s="25"/>
      <c r="G166" s="25">
        <v>15</v>
      </c>
      <c r="H166" s="40"/>
    </row>
    <row r="167" spans="1:8" s="12" customFormat="1" ht="26.25" customHeight="1" thickBot="1" thickTop="1">
      <c r="A167" s="23" t="s">
        <v>122</v>
      </c>
      <c r="B167" s="27" t="s">
        <v>217</v>
      </c>
      <c r="C167" s="25">
        <f>SUM(D167:E167)</f>
        <v>0</v>
      </c>
      <c r="D167" s="25"/>
      <c r="E167" s="25"/>
      <c r="F167" s="25"/>
      <c r="G167" s="25">
        <v>15</v>
      </c>
      <c r="H167" s="40"/>
    </row>
    <row r="168" spans="1:8" s="11" customFormat="1" ht="36.75" thickBot="1" thickTop="1">
      <c r="A168" s="59" t="s">
        <v>100</v>
      </c>
      <c r="B168" s="59" t="s">
        <v>98</v>
      </c>
      <c r="C168" s="22">
        <f>SUM(C165:C167)</f>
        <v>0</v>
      </c>
      <c r="D168" s="22">
        <f>SUM(D165:D167)</f>
        <v>0</v>
      </c>
      <c r="E168" s="22">
        <f>SUM(E165:E167)</f>
        <v>0</v>
      </c>
      <c r="F168" s="22"/>
      <c r="G168" s="22">
        <v>30</v>
      </c>
      <c r="H168" s="39"/>
    </row>
    <row r="169" spans="1:8" s="11" customFormat="1" ht="51.75" customHeight="1" thickBot="1" thickTop="1">
      <c r="A169" s="59" t="s">
        <v>102</v>
      </c>
      <c r="B169" s="59" t="s">
        <v>99</v>
      </c>
      <c r="C169" s="22">
        <f>C163+C168</f>
        <v>65</v>
      </c>
      <c r="D169" s="22">
        <f>D163+D168</f>
        <v>33</v>
      </c>
      <c r="E169" s="22">
        <f>E163+E168</f>
        <v>32</v>
      </c>
      <c r="F169" s="22"/>
      <c r="G169" s="22">
        <v>60</v>
      </c>
      <c r="H169" s="39"/>
    </row>
    <row r="170" spans="1:8" s="15" customFormat="1" ht="62.25" customHeight="1" thickTop="1">
      <c r="A170" s="63" t="s">
        <v>232</v>
      </c>
      <c r="B170" s="63"/>
      <c r="C170" s="56"/>
      <c r="D170" s="56"/>
      <c r="E170" s="56"/>
      <c r="F170" s="56"/>
      <c r="G170" s="56"/>
      <c r="H170" s="56"/>
    </row>
  </sheetData>
  <sheetProtection formatColumns="0" formatRows="0" insertColumns="0" insertRows="0" deleteColumns="0" deleteRows="0" sort="0" autoFilter="0"/>
  <mergeCells count="41">
    <mergeCell ref="B3:H3"/>
    <mergeCell ref="B2:H2"/>
    <mergeCell ref="H9:H11"/>
    <mergeCell ref="C8:H8"/>
    <mergeCell ref="A6:H6"/>
    <mergeCell ref="F9:F11"/>
    <mergeCell ref="G9:G11"/>
    <mergeCell ref="A170:B170"/>
    <mergeCell ref="A169:B169"/>
    <mergeCell ref="A90:B90"/>
    <mergeCell ref="A97:B97"/>
    <mergeCell ref="A102:B102"/>
    <mergeCell ref="A163:B163"/>
    <mergeCell ref="A114:B114"/>
    <mergeCell ref="A115:B115"/>
    <mergeCell ref="A160:B160"/>
    <mergeCell ref="A164:B164"/>
    <mergeCell ref="A125:B125"/>
    <mergeCell ref="A144:B144"/>
    <mergeCell ref="A136:B136"/>
    <mergeCell ref="A150:B150"/>
    <mergeCell ref="B1:H1"/>
    <mergeCell ref="A74:B74"/>
    <mergeCell ref="A35:B35"/>
    <mergeCell ref="A57:B57"/>
    <mergeCell ref="A49:B49"/>
    <mergeCell ref="A56:B56"/>
    <mergeCell ref="A34:B34"/>
    <mergeCell ref="A25:B25"/>
    <mergeCell ref="A8:A11"/>
    <mergeCell ref="B8:B11"/>
    <mergeCell ref="A84:B84"/>
    <mergeCell ref="A7:G7"/>
    <mergeCell ref="C170:H170"/>
    <mergeCell ref="A5:H5"/>
    <mergeCell ref="A36:A39"/>
    <mergeCell ref="A41:A48"/>
    <mergeCell ref="A70:B70"/>
    <mergeCell ref="A89:B89"/>
    <mergeCell ref="A168:B168"/>
    <mergeCell ref="A143:B143"/>
  </mergeCells>
  <printOptions horizontalCentered="1"/>
  <pageMargins left="0.1968503937007874" right="0.1968503937007874" top="0.1968503937007874" bottom="0.1968503937007874" header="0.2362204724409449" footer="0.15748031496062992"/>
  <pageSetup fitToHeight="2" horizontalDpi="600" verticalDpi="600" orientation="portrait" paperSize="9" scale="54" r:id="rId1"/>
  <rowBreaks count="2" manualBreakCount="2">
    <brk id="69" max="9" man="1"/>
    <brk id="1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showZeros="0" tabSelected="1" view="pageBreakPreview" zoomScale="50" zoomScaleNormal="60" zoomScaleSheetLayoutView="50" workbookViewId="0" topLeftCell="A63">
      <selection activeCell="A77" sqref="A77:E109"/>
    </sheetView>
  </sheetViews>
  <sheetFormatPr defaultColWidth="9.00390625" defaultRowHeight="12.75"/>
  <cols>
    <col min="1" max="1" width="26.125" style="1" customWidth="1"/>
    <col min="2" max="2" width="132.125" style="2" customWidth="1"/>
    <col min="3" max="3" width="22.875" style="16" customWidth="1"/>
    <col min="4" max="4" width="23.375" style="16" hidden="1" customWidth="1"/>
    <col min="5" max="5" width="22.625" style="16" customWidth="1"/>
    <col min="6" max="16384" width="9.125" style="3" customWidth="1"/>
  </cols>
  <sheetData>
    <row r="1" spans="2:5" ht="33">
      <c r="B1" s="76" t="s">
        <v>322</v>
      </c>
      <c r="C1" s="76"/>
      <c r="D1" s="76"/>
      <c r="E1" s="76"/>
    </row>
    <row r="2" spans="2:5" ht="33">
      <c r="B2" s="76" t="s">
        <v>323</v>
      </c>
      <c r="C2" s="76"/>
      <c r="D2" s="76"/>
      <c r="E2" s="76"/>
    </row>
    <row r="3" spans="2:5" ht="33">
      <c r="B3" s="76" t="s">
        <v>324</v>
      </c>
      <c r="C3" s="76"/>
      <c r="D3" s="76"/>
      <c r="E3" s="76"/>
    </row>
    <row r="4" spans="2:5" ht="33">
      <c r="B4" s="44"/>
      <c r="C4" s="44"/>
      <c r="D4" s="44"/>
      <c r="E4" s="44"/>
    </row>
    <row r="6" spans="1:5" ht="108.75" customHeight="1">
      <c r="A6" s="68" t="s">
        <v>272</v>
      </c>
      <c r="B6" s="73"/>
      <c r="C6" s="73"/>
      <c r="D6" s="73"/>
      <c r="E6" s="73"/>
    </row>
    <row r="7" spans="1:5" ht="9.75" customHeight="1">
      <c r="A7" s="4"/>
      <c r="B7" s="5"/>
      <c r="C7" s="5"/>
      <c r="D7" s="5"/>
      <c r="E7" s="5"/>
    </row>
    <row r="8" spans="1:5" ht="3.75" customHeight="1" thickBot="1">
      <c r="A8" s="74"/>
      <c r="B8" s="74"/>
      <c r="C8" s="74"/>
      <c r="D8" s="74"/>
      <c r="E8" s="74"/>
    </row>
    <row r="9" spans="1:6" s="7" customFormat="1" ht="1.5" customHeight="1" thickBot="1">
      <c r="A9" s="53" t="s">
        <v>77</v>
      </c>
      <c r="B9" s="75" t="s">
        <v>58</v>
      </c>
      <c r="C9" s="71" t="s">
        <v>106</v>
      </c>
      <c r="D9" s="71"/>
      <c r="E9" s="71"/>
      <c r="F9" s="6"/>
    </row>
    <row r="10" spans="1:6" s="7" customFormat="1" ht="63" customHeight="1" thickBot="1">
      <c r="A10" s="53"/>
      <c r="B10" s="75"/>
      <c r="C10" s="72" t="s">
        <v>112</v>
      </c>
      <c r="D10" s="72"/>
      <c r="E10" s="72" t="s">
        <v>107</v>
      </c>
      <c r="F10" s="6"/>
    </row>
    <row r="11" spans="1:6" s="9" customFormat="1" ht="20.25" customHeight="1" thickBot="1">
      <c r="A11" s="53"/>
      <c r="B11" s="75"/>
      <c r="C11" s="72"/>
      <c r="D11" s="72"/>
      <c r="E11" s="72"/>
      <c r="F11" s="8"/>
    </row>
    <row r="12" spans="1:6" s="10" customFormat="1" ht="36" thickBot="1">
      <c r="A12" s="70" t="s">
        <v>34</v>
      </c>
      <c r="B12" s="70"/>
      <c r="C12" s="45"/>
      <c r="D12" s="45"/>
      <c r="E12" s="45"/>
      <c r="F12" s="18"/>
    </row>
    <row r="13" spans="1:6" s="11" customFormat="1" ht="36" thickBot="1">
      <c r="A13" s="70" t="s">
        <v>35</v>
      </c>
      <c r="B13" s="70"/>
      <c r="C13" s="45">
        <f>SUM(C14:C17)</f>
        <v>34</v>
      </c>
      <c r="D13" s="45"/>
      <c r="E13" s="45">
        <f>SUM(E14:E17)</f>
        <v>40</v>
      </c>
      <c r="F13" s="13"/>
    </row>
    <row r="14" spans="1:6" s="11" customFormat="1" ht="34.5" customHeight="1" thickBot="1">
      <c r="A14" s="46" t="s">
        <v>273</v>
      </c>
      <c r="B14" s="47" t="s">
        <v>274</v>
      </c>
      <c r="C14" s="49">
        <v>10</v>
      </c>
      <c r="D14" s="45"/>
      <c r="E14" s="49">
        <v>10</v>
      </c>
      <c r="F14" s="13"/>
    </row>
    <row r="15" spans="1:6" s="11" customFormat="1" ht="36" thickBot="1">
      <c r="A15" s="48" t="s">
        <v>228</v>
      </c>
      <c r="B15" s="47" t="s">
        <v>275</v>
      </c>
      <c r="C15" s="49">
        <v>12</v>
      </c>
      <c r="D15" s="45"/>
      <c r="E15" s="49">
        <v>10</v>
      </c>
      <c r="F15" s="13"/>
    </row>
    <row r="16" spans="1:6" s="11" customFormat="1" ht="40.5" customHeight="1" thickBot="1">
      <c r="A16" s="46" t="s">
        <v>276</v>
      </c>
      <c r="B16" s="47" t="s">
        <v>278</v>
      </c>
      <c r="C16" s="49">
        <v>6</v>
      </c>
      <c r="D16" s="45"/>
      <c r="E16" s="49">
        <v>10</v>
      </c>
      <c r="F16" s="13"/>
    </row>
    <row r="17" spans="1:6" s="12" customFormat="1" ht="26.25" customHeight="1" thickBot="1">
      <c r="A17" s="46" t="s">
        <v>276</v>
      </c>
      <c r="B17" s="47" t="s">
        <v>277</v>
      </c>
      <c r="C17" s="49">
        <v>6</v>
      </c>
      <c r="D17" s="50"/>
      <c r="E17" s="49">
        <v>10</v>
      </c>
      <c r="F17" s="17"/>
    </row>
    <row r="18" spans="1:6" s="11" customFormat="1" ht="36" thickBot="1">
      <c r="A18" s="70" t="s">
        <v>36</v>
      </c>
      <c r="B18" s="70"/>
      <c r="C18" s="45">
        <f>SUM(C19:C21)</f>
        <v>30</v>
      </c>
      <c r="D18" s="45"/>
      <c r="E18" s="45">
        <f>SUM(E19:E21)</f>
        <v>30</v>
      </c>
      <c r="F18" s="13"/>
    </row>
    <row r="19" spans="1:6" s="12" customFormat="1" ht="26.25" customHeight="1" thickBot="1">
      <c r="A19" s="46" t="s">
        <v>279</v>
      </c>
      <c r="B19" s="51" t="s">
        <v>250</v>
      </c>
      <c r="C19" s="49">
        <v>10</v>
      </c>
      <c r="D19" s="50"/>
      <c r="E19" s="49">
        <v>10</v>
      </c>
      <c r="F19" s="17"/>
    </row>
    <row r="20" spans="1:6" s="12" customFormat="1" ht="26.25" customHeight="1" thickBot="1">
      <c r="A20" s="46" t="s">
        <v>228</v>
      </c>
      <c r="B20" s="52" t="s">
        <v>280</v>
      </c>
      <c r="C20" s="49">
        <v>10</v>
      </c>
      <c r="D20" s="50"/>
      <c r="E20" s="49">
        <v>10</v>
      </c>
      <c r="F20" s="17"/>
    </row>
    <row r="21" spans="1:6" s="12" customFormat="1" ht="26.25" customHeight="1" thickBot="1">
      <c r="A21" s="46" t="s">
        <v>221</v>
      </c>
      <c r="B21" s="51" t="s">
        <v>281</v>
      </c>
      <c r="C21" s="49">
        <v>10</v>
      </c>
      <c r="D21" s="50"/>
      <c r="E21" s="49">
        <v>10</v>
      </c>
      <c r="F21" s="17"/>
    </row>
    <row r="22" spans="1:6" s="12" customFormat="1" ht="36" customHeight="1" thickBot="1">
      <c r="A22" s="70" t="s">
        <v>251</v>
      </c>
      <c r="B22" s="70"/>
      <c r="C22" s="45"/>
      <c r="D22" s="50"/>
      <c r="E22" s="49"/>
      <c r="F22" s="17"/>
    </row>
    <row r="23" spans="1:5" s="13" customFormat="1" ht="36" thickBot="1">
      <c r="A23" s="70" t="s">
        <v>37</v>
      </c>
      <c r="B23" s="70"/>
      <c r="C23" s="45">
        <f>SUM(C24:C27)</f>
        <v>40</v>
      </c>
      <c r="D23" s="45"/>
      <c r="E23" s="45">
        <f>SUM(E24:E27)</f>
        <v>40</v>
      </c>
    </row>
    <row r="24" spans="1:5" s="13" customFormat="1" ht="25.5" customHeight="1" thickBot="1">
      <c r="A24" s="48" t="s">
        <v>321</v>
      </c>
      <c r="B24" s="52" t="s">
        <v>320</v>
      </c>
      <c r="C24" s="49">
        <v>10</v>
      </c>
      <c r="D24" s="45"/>
      <c r="E24" s="49">
        <v>10</v>
      </c>
    </row>
    <row r="25" spans="1:6" s="12" customFormat="1" ht="26.25" customHeight="1" thickBot="1">
      <c r="A25" s="48" t="s">
        <v>228</v>
      </c>
      <c r="B25" s="52" t="s">
        <v>282</v>
      </c>
      <c r="C25" s="49">
        <v>10</v>
      </c>
      <c r="D25" s="50"/>
      <c r="E25" s="49">
        <v>10</v>
      </c>
      <c r="F25" s="17"/>
    </row>
    <row r="26" spans="1:6" s="12" customFormat="1" ht="26.25" customHeight="1" thickBot="1">
      <c r="A26" s="48" t="s">
        <v>228</v>
      </c>
      <c r="B26" s="52" t="s">
        <v>283</v>
      </c>
      <c r="C26" s="49">
        <v>10</v>
      </c>
      <c r="D26" s="50"/>
      <c r="E26" s="49">
        <v>10</v>
      </c>
      <c r="F26" s="17"/>
    </row>
    <row r="27" spans="1:6" s="12" customFormat="1" ht="26.25" customHeight="1" thickBot="1">
      <c r="A27" s="48" t="s">
        <v>228</v>
      </c>
      <c r="B27" s="52" t="s">
        <v>319</v>
      </c>
      <c r="C27" s="49">
        <v>10</v>
      </c>
      <c r="D27" s="50"/>
      <c r="E27" s="49">
        <v>10</v>
      </c>
      <c r="F27" s="17"/>
    </row>
    <row r="28" spans="1:6" s="12" customFormat="1" ht="36.75" customHeight="1" thickBot="1">
      <c r="A28" s="70" t="s">
        <v>38</v>
      </c>
      <c r="B28" s="70"/>
      <c r="C28" s="45">
        <f>SUM(C29)</f>
        <v>10</v>
      </c>
      <c r="D28" s="50"/>
      <c r="E28" s="45">
        <f>SUM(E29)</f>
        <v>10</v>
      </c>
      <c r="F28" s="17"/>
    </row>
    <row r="29" spans="1:6" s="12" customFormat="1" ht="57.75" customHeight="1" thickBot="1">
      <c r="A29" s="48" t="s">
        <v>284</v>
      </c>
      <c r="B29" s="52" t="s">
        <v>285</v>
      </c>
      <c r="C29" s="49">
        <v>10</v>
      </c>
      <c r="D29" s="50"/>
      <c r="E29" s="49">
        <v>10</v>
      </c>
      <c r="F29" s="17"/>
    </row>
    <row r="30" spans="1:6" s="10" customFormat="1" ht="36" thickBot="1">
      <c r="A30" s="70" t="s">
        <v>40</v>
      </c>
      <c r="B30" s="70"/>
      <c r="C30" s="45"/>
      <c r="D30" s="45"/>
      <c r="E30" s="45"/>
      <c r="F30" s="18"/>
    </row>
    <row r="31" spans="1:6" s="11" customFormat="1" ht="36" thickBot="1">
      <c r="A31" s="70" t="s">
        <v>54</v>
      </c>
      <c r="B31" s="70"/>
      <c r="C31" s="45">
        <f>SUM(C32:C33)</f>
        <v>30</v>
      </c>
      <c r="D31" s="45"/>
      <c r="E31" s="45">
        <f>SUM(E32:E33)</f>
        <v>30</v>
      </c>
      <c r="F31" s="13"/>
    </row>
    <row r="32" spans="1:6" s="12" customFormat="1" ht="26.25" customHeight="1" thickBot="1">
      <c r="A32" s="46" t="s">
        <v>286</v>
      </c>
      <c r="B32" s="52" t="s">
        <v>287</v>
      </c>
      <c r="C32" s="49">
        <v>20</v>
      </c>
      <c r="D32" s="50"/>
      <c r="E32" s="49">
        <v>20</v>
      </c>
      <c r="F32" s="17"/>
    </row>
    <row r="33" spans="1:6" s="12" customFormat="1" ht="26.25" customHeight="1" thickBot="1">
      <c r="A33" s="46" t="s">
        <v>286</v>
      </c>
      <c r="B33" s="52" t="s">
        <v>288</v>
      </c>
      <c r="C33" s="49">
        <v>10</v>
      </c>
      <c r="D33" s="50"/>
      <c r="E33" s="49">
        <v>10</v>
      </c>
      <c r="F33" s="17"/>
    </row>
    <row r="34" spans="1:6" s="11" customFormat="1" ht="36" thickBot="1">
      <c r="A34" s="70" t="s">
        <v>39</v>
      </c>
      <c r="B34" s="70"/>
      <c r="C34" s="45">
        <f>SUM(C35:C37)</f>
        <v>30</v>
      </c>
      <c r="D34" s="45"/>
      <c r="E34" s="45">
        <f>SUM(E35:E37)</f>
        <v>30</v>
      </c>
      <c r="F34" s="13"/>
    </row>
    <row r="35" spans="1:6" s="11" customFormat="1" ht="29.25" customHeight="1" thickBot="1">
      <c r="A35" s="46" t="s">
        <v>229</v>
      </c>
      <c r="B35" s="52" t="s">
        <v>249</v>
      </c>
      <c r="C35" s="49">
        <v>10</v>
      </c>
      <c r="D35" s="45"/>
      <c r="E35" s="49">
        <v>10</v>
      </c>
      <c r="F35" s="13"/>
    </row>
    <row r="36" spans="1:6" s="12" customFormat="1" ht="26.25" customHeight="1" thickBot="1">
      <c r="A36" s="46" t="s">
        <v>229</v>
      </c>
      <c r="B36" s="52" t="s">
        <v>230</v>
      </c>
      <c r="C36" s="49">
        <v>10</v>
      </c>
      <c r="D36" s="50"/>
      <c r="E36" s="49">
        <v>10</v>
      </c>
      <c r="F36" s="17"/>
    </row>
    <row r="37" spans="1:6" s="12" customFormat="1" ht="26.25" customHeight="1" thickBot="1">
      <c r="A37" s="46" t="s">
        <v>228</v>
      </c>
      <c r="B37" s="52" t="s">
        <v>289</v>
      </c>
      <c r="C37" s="49">
        <v>10</v>
      </c>
      <c r="D37" s="50"/>
      <c r="E37" s="49">
        <v>10</v>
      </c>
      <c r="F37" s="17"/>
    </row>
    <row r="38" spans="1:6" s="12" customFormat="1" ht="35.25" customHeight="1" thickBot="1">
      <c r="A38" s="70" t="s">
        <v>41</v>
      </c>
      <c r="B38" s="70"/>
      <c r="C38" s="45">
        <f>SUM(C39:C41)</f>
        <v>39</v>
      </c>
      <c r="D38" s="50"/>
      <c r="E38" s="45">
        <f>SUM(E39:E41)</f>
        <v>30</v>
      </c>
      <c r="F38" s="17"/>
    </row>
    <row r="39" spans="1:6" s="12" customFormat="1" ht="27.75" customHeight="1" thickBot="1">
      <c r="A39" s="46" t="s">
        <v>291</v>
      </c>
      <c r="B39" s="52" t="s">
        <v>292</v>
      </c>
      <c r="C39" s="49">
        <v>13</v>
      </c>
      <c r="D39" s="50"/>
      <c r="E39" s="49">
        <v>10</v>
      </c>
      <c r="F39" s="17"/>
    </row>
    <row r="40" spans="1:6" s="12" customFormat="1" ht="29.25" customHeight="1" thickBot="1">
      <c r="A40" s="46" t="s">
        <v>293</v>
      </c>
      <c r="B40" s="52" t="s">
        <v>294</v>
      </c>
      <c r="C40" s="49">
        <v>13</v>
      </c>
      <c r="D40" s="50"/>
      <c r="E40" s="49">
        <v>10</v>
      </c>
      <c r="F40" s="17"/>
    </row>
    <row r="41" spans="1:6" s="12" customFormat="1" ht="26.25" customHeight="1" thickBot="1">
      <c r="A41" s="46" t="s">
        <v>290</v>
      </c>
      <c r="B41" s="52" t="s">
        <v>252</v>
      </c>
      <c r="C41" s="49">
        <v>13</v>
      </c>
      <c r="D41" s="50"/>
      <c r="E41" s="49">
        <v>10</v>
      </c>
      <c r="F41" s="17"/>
    </row>
    <row r="42" spans="1:6" s="11" customFormat="1" ht="36" thickBot="1">
      <c r="A42" s="70" t="s">
        <v>90</v>
      </c>
      <c r="B42" s="70"/>
      <c r="C42" s="45"/>
      <c r="D42" s="45"/>
      <c r="E42" s="45"/>
      <c r="F42" s="13"/>
    </row>
    <row r="43" spans="1:6" s="11" customFormat="1" ht="36" thickBot="1">
      <c r="A43" s="70" t="s">
        <v>91</v>
      </c>
      <c r="B43" s="70"/>
      <c r="C43" s="45">
        <f>SUM(C44:C46)</f>
        <v>30</v>
      </c>
      <c r="D43" s="45"/>
      <c r="E43" s="45">
        <f>SUM(E44:E46)</f>
        <v>30</v>
      </c>
      <c r="F43" s="13"/>
    </row>
    <row r="44" spans="1:6" s="11" customFormat="1" ht="29.25" customHeight="1" thickBot="1">
      <c r="A44" s="46" t="s">
        <v>295</v>
      </c>
      <c r="B44" s="52" t="s">
        <v>296</v>
      </c>
      <c r="C44" s="49">
        <v>10</v>
      </c>
      <c r="D44" s="45"/>
      <c r="E44" s="49">
        <v>10</v>
      </c>
      <c r="F44" s="13"/>
    </row>
    <row r="45" spans="1:6" s="11" customFormat="1" ht="55.5" customHeight="1" thickBot="1">
      <c r="A45" s="46" t="s">
        <v>227</v>
      </c>
      <c r="B45" s="52" t="s">
        <v>298</v>
      </c>
      <c r="C45" s="49">
        <v>10</v>
      </c>
      <c r="D45" s="45"/>
      <c r="E45" s="49">
        <v>10</v>
      </c>
      <c r="F45" s="13"/>
    </row>
    <row r="46" spans="1:6" s="12" customFormat="1" ht="26.25" customHeight="1" thickBot="1">
      <c r="A46" s="46" t="s">
        <v>227</v>
      </c>
      <c r="B46" s="52" t="s">
        <v>297</v>
      </c>
      <c r="C46" s="49">
        <v>10</v>
      </c>
      <c r="D46" s="50"/>
      <c r="E46" s="49">
        <v>10</v>
      </c>
      <c r="F46" s="17"/>
    </row>
    <row r="47" spans="1:6" s="12" customFormat="1" ht="26.25" customHeight="1" hidden="1">
      <c r="A47" s="46" t="s">
        <v>224</v>
      </c>
      <c r="B47" s="52" t="s">
        <v>225</v>
      </c>
      <c r="C47" s="49"/>
      <c r="D47" s="50"/>
      <c r="E47" s="49"/>
      <c r="F47" s="17"/>
    </row>
    <row r="48" spans="1:6" s="12" customFormat="1" ht="26.25" customHeight="1" hidden="1" thickBot="1">
      <c r="A48" s="46" t="s">
        <v>224</v>
      </c>
      <c r="B48" s="52" t="s">
        <v>226</v>
      </c>
      <c r="C48" s="49"/>
      <c r="D48" s="50"/>
      <c r="E48" s="49"/>
      <c r="F48" s="17"/>
    </row>
    <row r="49" spans="1:6" s="11" customFormat="1" ht="36" thickBot="1">
      <c r="A49" s="70" t="s">
        <v>96</v>
      </c>
      <c r="B49" s="70"/>
      <c r="C49" s="45">
        <f>SUM(C50:C52)</f>
        <v>40</v>
      </c>
      <c r="D49" s="45"/>
      <c r="E49" s="45">
        <f>SUM(E50:E52)</f>
        <v>30</v>
      </c>
      <c r="F49" s="13"/>
    </row>
    <row r="50" spans="1:6" s="11" customFormat="1" ht="30" customHeight="1" thickBot="1">
      <c r="A50" s="46" t="s">
        <v>299</v>
      </c>
      <c r="B50" s="52" t="s">
        <v>248</v>
      </c>
      <c r="C50" s="49">
        <v>15</v>
      </c>
      <c r="D50" s="45"/>
      <c r="E50" s="49">
        <v>10</v>
      </c>
      <c r="F50" s="13"/>
    </row>
    <row r="51" spans="1:6" s="11" customFormat="1" ht="30" customHeight="1" thickBot="1">
      <c r="A51" s="46" t="s">
        <v>228</v>
      </c>
      <c r="B51" s="52" t="s">
        <v>300</v>
      </c>
      <c r="C51" s="49">
        <v>10</v>
      </c>
      <c r="D51" s="45"/>
      <c r="E51" s="49">
        <v>10</v>
      </c>
      <c r="F51" s="13"/>
    </row>
    <row r="52" spans="1:6" s="12" customFormat="1" ht="35.25" customHeight="1" thickBot="1">
      <c r="A52" s="46" t="s">
        <v>227</v>
      </c>
      <c r="B52" s="52" t="s">
        <v>301</v>
      </c>
      <c r="C52" s="49">
        <v>15</v>
      </c>
      <c r="D52" s="50"/>
      <c r="E52" s="49">
        <v>10</v>
      </c>
      <c r="F52" s="17"/>
    </row>
    <row r="53" spans="1:6" s="12" customFormat="1" ht="35.25" customHeight="1" thickBot="1">
      <c r="A53" s="70" t="s">
        <v>92</v>
      </c>
      <c r="B53" s="70"/>
      <c r="C53" s="49"/>
      <c r="D53" s="50"/>
      <c r="E53" s="45">
        <f>SUM(E54)</f>
        <v>10</v>
      </c>
      <c r="F53" s="17"/>
    </row>
    <row r="54" spans="1:6" s="12" customFormat="1" ht="56.25" customHeight="1" thickBot="1">
      <c r="A54" s="46" t="s">
        <v>302</v>
      </c>
      <c r="B54" s="52" t="s">
        <v>261</v>
      </c>
      <c r="C54" s="49"/>
      <c r="D54" s="50"/>
      <c r="E54" s="49">
        <v>10</v>
      </c>
      <c r="F54" s="17"/>
    </row>
    <row r="55" spans="1:6" s="10" customFormat="1" ht="36" customHeight="1" thickBot="1">
      <c r="A55" s="70" t="s">
        <v>93</v>
      </c>
      <c r="B55" s="70"/>
      <c r="C55" s="45"/>
      <c r="D55" s="45"/>
      <c r="E55" s="45"/>
      <c r="F55" s="18"/>
    </row>
    <row r="56" spans="1:6" s="11" customFormat="1" ht="36" thickBot="1">
      <c r="A56" s="70" t="s">
        <v>44</v>
      </c>
      <c r="B56" s="70"/>
      <c r="C56" s="45">
        <f>SUM(C57:C59)</f>
        <v>25</v>
      </c>
      <c r="D56" s="45"/>
      <c r="E56" s="45">
        <f>SUM(E57:E60)</f>
        <v>30</v>
      </c>
      <c r="F56" s="13"/>
    </row>
    <row r="57" spans="1:6" s="11" customFormat="1" ht="29.25" customHeight="1" thickBot="1">
      <c r="A57" s="46" t="s">
        <v>223</v>
      </c>
      <c r="B57" s="52" t="s">
        <v>307</v>
      </c>
      <c r="C57" s="49">
        <v>8</v>
      </c>
      <c r="D57" s="45"/>
      <c r="E57" s="49">
        <v>10</v>
      </c>
      <c r="F57" s="13"/>
    </row>
    <row r="58" spans="1:6" s="11" customFormat="1" ht="26.25" customHeight="1" thickBot="1">
      <c r="A58" s="46" t="s">
        <v>223</v>
      </c>
      <c r="B58" s="52" t="s">
        <v>308</v>
      </c>
      <c r="C58" s="49">
        <v>9</v>
      </c>
      <c r="D58" s="45"/>
      <c r="E58" s="49">
        <v>10</v>
      </c>
      <c r="F58" s="13"/>
    </row>
    <row r="59" spans="1:6" s="12" customFormat="1" ht="26.25" customHeight="1" thickBot="1">
      <c r="A59" s="46" t="s">
        <v>309</v>
      </c>
      <c r="B59" s="47" t="s">
        <v>310</v>
      </c>
      <c r="C59" s="49">
        <v>8</v>
      </c>
      <c r="D59" s="50"/>
      <c r="E59" s="49">
        <v>10</v>
      </c>
      <c r="F59" s="17"/>
    </row>
    <row r="60" spans="1:6" s="12" customFormat="1" ht="3" customHeight="1" thickBot="1">
      <c r="A60" s="46" t="s">
        <v>222</v>
      </c>
      <c r="B60" s="47" t="s">
        <v>89</v>
      </c>
      <c r="C60" s="49"/>
      <c r="D60" s="50"/>
      <c r="E60" s="49"/>
      <c r="F60" s="17"/>
    </row>
    <row r="61" spans="1:6" s="11" customFormat="1" ht="36" thickBot="1">
      <c r="A61" s="70" t="s">
        <v>95</v>
      </c>
      <c r="B61" s="70"/>
      <c r="C61" s="45">
        <f>SUM(C63:C66)</f>
        <v>55</v>
      </c>
      <c r="D61" s="45"/>
      <c r="E61" s="45">
        <f>SUM(E62:E66)</f>
        <v>40</v>
      </c>
      <c r="F61" s="13"/>
    </row>
    <row r="62" spans="1:6" s="12" customFormat="1" ht="26.25" customHeight="1" hidden="1">
      <c r="A62" s="46" t="s">
        <v>223</v>
      </c>
      <c r="B62" s="52" t="s">
        <v>231</v>
      </c>
      <c r="C62" s="49"/>
      <c r="D62" s="50"/>
      <c r="E62" s="49"/>
      <c r="F62" s="17"/>
    </row>
    <row r="63" spans="1:6" s="12" customFormat="1" ht="26.25" customHeight="1" thickBot="1">
      <c r="A63" s="46" t="s">
        <v>309</v>
      </c>
      <c r="B63" s="47" t="s">
        <v>311</v>
      </c>
      <c r="C63" s="49">
        <v>10</v>
      </c>
      <c r="D63" s="50"/>
      <c r="E63" s="49">
        <v>10</v>
      </c>
      <c r="F63" s="17"/>
    </row>
    <row r="64" spans="1:6" s="12" customFormat="1" ht="26.25" customHeight="1" thickBot="1">
      <c r="A64" s="46" t="s">
        <v>312</v>
      </c>
      <c r="B64" s="47" t="s">
        <v>79</v>
      </c>
      <c r="C64" s="49">
        <v>10</v>
      </c>
      <c r="D64" s="50"/>
      <c r="E64" s="49">
        <v>10</v>
      </c>
      <c r="F64" s="17"/>
    </row>
    <row r="65" spans="1:6" s="12" customFormat="1" ht="26.25" customHeight="1" thickBot="1">
      <c r="A65" s="46" t="s">
        <v>313</v>
      </c>
      <c r="B65" s="47" t="s">
        <v>12</v>
      </c>
      <c r="C65" s="49">
        <v>20</v>
      </c>
      <c r="D65" s="50"/>
      <c r="E65" s="49">
        <v>10</v>
      </c>
      <c r="F65" s="17"/>
    </row>
    <row r="66" spans="1:6" s="12" customFormat="1" ht="26.25" customHeight="1" thickBot="1">
      <c r="A66" s="46" t="s">
        <v>314</v>
      </c>
      <c r="B66" s="47" t="s">
        <v>315</v>
      </c>
      <c r="C66" s="49">
        <v>15</v>
      </c>
      <c r="D66" s="50"/>
      <c r="E66" s="49">
        <v>10</v>
      </c>
      <c r="F66" s="17"/>
    </row>
    <row r="67" spans="1:6" s="12" customFormat="1" ht="39.75" customHeight="1" thickBot="1">
      <c r="A67" s="70" t="s">
        <v>43</v>
      </c>
      <c r="B67" s="70"/>
      <c r="C67" s="49"/>
      <c r="D67" s="50"/>
      <c r="E67" s="45">
        <f>SUM(E68:F68)</f>
        <v>10</v>
      </c>
      <c r="F67" s="17"/>
    </row>
    <row r="68" spans="1:6" s="12" customFormat="1" ht="26.25" customHeight="1" thickBot="1">
      <c r="A68" s="46" t="s">
        <v>306</v>
      </c>
      <c r="B68" s="47" t="s">
        <v>28</v>
      </c>
      <c r="C68" s="49"/>
      <c r="D68" s="50"/>
      <c r="E68" s="49">
        <v>10</v>
      </c>
      <c r="F68" s="17"/>
    </row>
    <row r="69" spans="1:6" s="12" customFormat="1" ht="39.75" customHeight="1" thickBot="1">
      <c r="A69" s="70" t="s">
        <v>45</v>
      </c>
      <c r="B69" s="70"/>
      <c r="C69" s="45">
        <f>SUM(C70:C71)</f>
        <v>10</v>
      </c>
      <c r="D69" s="50"/>
      <c r="E69" s="45">
        <f>SUM(E70:E71)</f>
        <v>20</v>
      </c>
      <c r="F69" s="17"/>
    </row>
    <row r="70" spans="1:6" s="12" customFormat="1" ht="26.25" customHeight="1" thickBot="1">
      <c r="A70" s="46" t="s">
        <v>316</v>
      </c>
      <c r="B70" s="47" t="s">
        <v>317</v>
      </c>
      <c r="C70" s="49"/>
      <c r="D70" s="50"/>
      <c r="E70" s="49">
        <v>10</v>
      </c>
      <c r="F70" s="17"/>
    </row>
    <row r="71" spans="1:6" s="12" customFormat="1" ht="56.25" customHeight="1" thickBot="1">
      <c r="A71" s="46" t="s">
        <v>247</v>
      </c>
      <c r="B71" s="47" t="s">
        <v>318</v>
      </c>
      <c r="C71" s="49">
        <v>10</v>
      </c>
      <c r="D71" s="50"/>
      <c r="E71" s="49">
        <v>10</v>
      </c>
      <c r="F71" s="17"/>
    </row>
    <row r="72" spans="1:6" s="11" customFormat="1" ht="36" thickBot="1">
      <c r="A72" s="70" t="s">
        <v>42</v>
      </c>
      <c r="B72" s="70"/>
      <c r="C72" s="45">
        <f>SUM(C73:C74)</f>
        <v>24</v>
      </c>
      <c r="D72" s="45"/>
      <c r="E72" s="45">
        <f>SUM(E73:F74)</f>
        <v>20</v>
      </c>
      <c r="F72" s="13"/>
    </row>
    <row r="73" spans="1:6" s="11" customFormat="1" ht="30.75" customHeight="1" thickBot="1">
      <c r="A73" s="46" t="s">
        <v>303</v>
      </c>
      <c r="B73" s="52" t="s">
        <v>304</v>
      </c>
      <c r="C73" s="49">
        <v>12</v>
      </c>
      <c r="D73" s="45"/>
      <c r="E73" s="49">
        <v>10</v>
      </c>
      <c r="F73" s="13"/>
    </row>
    <row r="74" spans="1:6" s="12" customFormat="1" ht="26.25" customHeight="1" thickBot="1">
      <c r="A74" s="46" t="s">
        <v>228</v>
      </c>
      <c r="B74" s="52" t="s">
        <v>305</v>
      </c>
      <c r="C74" s="49">
        <v>12</v>
      </c>
      <c r="D74" s="50"/>
      <c r="E74" s="49">
        <v>10</v>
      </c>
      <c r="F74" s="17"/>
    </row>
    <row r="75" spans="1:6" s="12" customFormat="1" ht="35.25" customHeight="1" thickBot="1">
      <c r="A75" s="69" t="s">
        <v>101</v>
      </c>
      <c r="B75" s="69"/>
      <c r="C75" s="45">
        <f>SUM(C13,C18,C23,C28,C31,C34,C38,C43,C49,C53,C56,C61,C67,C69,C72)</f>
        <v>397</v>
      </c>
      <c r="D75" s="50"/>
      <c r="E75" s="49">
        <f>SUM(E13,E18,E23,E28,E31,E34,E38,E43,E49,E53,E56,E61,E67,E69,E72)</f>
        <v>400</v>
      </c>
      <c r="F75" s="17"/>
    </row>
    <row r="76" spans="1:6" s="12" customFormat="1" ht="12.75" customHeight="1">
      <c r="A76" s="33"/>
      <c r="B76" s="33"/>
      <c r="C76" s="34"/>
      <c r="D76" s="35"/>
      <c r="E76" s="36"/>
      <c r="F76" s="17"/>
    </row>
    <row r="77" spans="1:5" ht="18.75">
      <c r="A77" s="31"/>
      <c r="C77" s="32"/>
      <c r="D77" s="32"/>
      <c r="E77" s="32"/>
    </row>
    <row r="78" spans="1:5" ht="18.75">
      <c r="A78" s="31"/>
      <c r="C78" s="32"/>
      <c r="D78" s="32"/>
      <c r="E78" s="32"/>
    </row>
    <row r="79" spans="1:5" ht="18.75">
      <c r="A79" s="31"/>
      <c r="C79" s="32"/>
      <c r="D79" s="32"/>
      <c r="E79" s="32"/>
    </row>
    <row r="80" spans="1:5" ht="18.75">
      <c r="A80" s="31"/>
      <c r="C80" s="32"/>
      <c r="D80" s="32"/>
      <c r="E80" s="32"/>
    </row>
  </sheetData>
  <sheetProtection formatColumns="0" formatRows="0" insertColumns="0" insertRows="0" deleteColumns="0" deleteRows="0" sort="0" autoFilter="0"/>
  <mergeCells count="31">
    <mergeCell ref="A43:B43"/>
    <mergeCell ref="A49:B49"/>
    <mergeCell ref="A42:B42"/>
    <mergeCell ref="B1:E1"/>
    <mergeCell ref="B2:E2"/>
    <mergeCell ref="B3:E3"/>
    <mergeCell ref="A6:E6"/>
    <mergeCell ref="A8:E8"/>
    <mergeCell ref="B9:B11"/>
    <mergeCell ref="A9:A11"/>
    <mergeCell ref="A34:B34"/>
    <mergeCell ref="A38:B38"/>
    <mergeCell ref="C9:E9"/>
    <mergeCell ref="A12:B12"/>
    <mergeCell ref="C10:D11"/>
    <mergeCell ref="E10:E11"/>
    <mergeCell ref="A53:B53"/>
    <mergeCell ref="A67:B67"/>
    <mergeCell ref="A13:B13"/>
    <mergeCell ref="A31:B31"/>
    <mergeCell ref="A18:B18"/>
    <mergeCell ref="A23:B23"/>
    <mergeCell ref="A30:B30"/>
    <mergeCell ref="A22:B22"/>
    <mergeCell ref="A28:B28"/>
    <mergeCell ref="A75:B75"/>
    <mergeCell ref="A56:B56"/>
    <mergeCell ref="A55:B55"/>
    <mergeCell ref="A72:B72"/>
    <mergeCell ref="A61:B61"/>
    <mergeCell ref="A69:B69"/>
  </mergeCells>
  <printOptions horizontalCentered="1"/>
  <pageMargins left="0.3937007874015748" right="0.3937007874015748" top="0.3937007874015748" bottom="0.3937007874015748" header="0.2362204724409449" footer="0.2755905511811024"/>
  <pageSetup fitToHeight="2" horizontalDpi="600" verticalDpi="600" orientation="portrait" paperSize="9" scale="47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>АГПУ</Company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Астраханский государственный университет</dc:title>
  <dc:subject/>
  <dc:creator>user1</dc:creator>
  <cp:keywords/>
  <dc:description/>
  <cp:lastModifiedBy>user</cp:lastModifiedBy>
  <cp:lastPrinted>2011-05-31T16:13:34Z</cp:lastPrinted>
  <dcterms:created xsi:type="dcterms:W3CDTF">2003-10-27T08:36:00Z</dcterms:created>
  <dcterms:modified xsi:type="dcterms:W3CDTF">2011-05-31T17:00:40Z</dcterms:modified>
  <cp:category/>
  <cp:version/>
  <cp:contentType/>
  <cp:contentStatus/>
  <cp:revision>2</cp:revision>
</cp:coreProperties>
</file>